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jeljeni diskovi\Računovodstvo\za Školski odbor 24-3-26\Godišnji izvještaj o izvršenju FP za 2025. godinu\"/>
    </mc:Choice>
  </mc:AlternateContent>
  <xr:revisionPtr revIDLastSave="0" documentId="13_ncr:1_{0F4E141B-C280-414D-862A-28D3F82F0B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Tablica 1-P i R" sheetId="2" r:id="rId2"/>
    <sheet name="Tablica 2 - P i R" sheetId="3" r:id="rId3"/>
    <sheet name="Tablica 3 - R" sheetId="4" r:id="rId4"/>
    <sheet name="Tablica 4 - Rač fin" sheetId="5" r:id="rId5"/>
    <sheet name="Tablica 5 - Rač fin " sheetId="9" r:id="rId6"/>
    <sheet name="Tablica 6 - Posebni dio " sheetId="8" r:id="rId7"/>
  </sheets>
  <definedNames>
    <definedName name="_xlnm.Print_Area" localSheetId="6">'Tablica 6 - Posebni dio '!$A$1:$F$171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9" l="1"/>
  <c r="F6" i="9" s="1"/>
  <c r="C6" i="9"/>
  <c r="D6" i="9"/>
  <c r="E6" i="9"/>
  <c r="G6" i="9"/>
  <c r="F7" i="9"/>
  <c r="G7" i="9"/>
  <c r="B8" i="9"/>
  <c r="C8" i="9"/>
  <c r="D8" i="9"/>
  <c r="E8" i="9"/>
  <c r="F8" i="9" s="1"/>
  <c r="F9" i="9"/>
  <c r="G9" i="9"/>
  <c r="B10" i="9"/>
  <c r="C10" i="9"/>
  <c r="D10" i="9"/>
  <c r="E10" i="9"/>
  <c r="F10" i="9"/>
  <c r="G10" i="9"/>
  <c r="F11" i="9"/>
  <c r="G11" i="9"/>
  <c r="B17" i="9"/>
  <c r="B23" i="9" s="1"/>
  <c r="C17" i="9"/>
  <c r="C23" i="9" s="1"/>
  <c r="D17" i="9"/>
  <c r="D23" i="9" s="1"/>
  <c r="E17" i="9"/>
  <c r="F17" i="9" s="1"/>
  <c r="F18" i="9"/>
  <c r="G18" i="9"/>
  <c r="B19" i="9"/>
  <c r="C19" i="9"/>
  <c r="D19" i="9"/>
  <c r="E19" i="9"/>
  <c r="F19" i="9"/>
  <c r="G19" i="9"/>
  <c r="F20" i="9"/>
  <c r="G20" i="9"/>
  <c r="F21" i="9"/>
  <c r="G21" i="9"/>
  <c r="G22" i="5"/>
  <c r="F22" i="5"/>
  <c r="G21" i="5"/>
  <c r="F21" i="5"/>
  <c r="E20" i="5"/>
  <c r="D20" i="5"/>
  <c r="C20" i="5"/>
  <c r="B20" i="5"/>
  <c r="B17" i="5" s="1"/>
  <c r="B24" i="5" s="1"/>
  <c r="G19" i="5"/>
  <c r="F19" i="5"/>
  <c r="E18" i="5"/>
  <c r="E17" i="5" s="1"/>
  <c r="D18" i="5"/>
  <c r="C18" i="5"/>
  <c r="B18" i="5"/>
  <c r="G16" i="5"/>
  <c r="F16" i="5"/>
  <c r="G12" i="5"/>
  <c r="F12" i="5"/>
  <c r="E11" i="5"/>
  <c r="D11" i="5"/>
  <c r="D8" i="5" s="1"/>
  <c r="D14" i="5" s="1"/>
  <c r="C11" i="5"/>
  <c r="C8" i="5" s="1"/>
  <c r="C14" i="5" s="1"/>
  <c r="B11" i="5"/>
  <c r="G10" i="5"/>
  <c r="F10" i="5"/>
  <c r="E9" i="5"/>
  <c r="D9" i="5"/>
  <c r="C9" i="5"/>
  <c r="B9" i="5"/>
  <c r="B8" i="5" s="1"/>
  <c r="B14" i="5" s="1"/>
  <c r="G11" i="5" l="1"/>
  <c r="E8" i="5"/>
  <c r="C13" i="9"/>
  <c r="B13" i="9"/>
  <c r="F20" i="5"/>
  <c r="G20" i="5"/>
  <c r="G9" i="5"/>
  <c r="D13" i="9"/>
  <c r="C17" i="5"/>
  <c r="C24" i="5" s="1"/>
  <c r="D17" i="5"/>
  <c r="D24" i="5" s="1"/>
  <c r="E23" i="9"/>
  <c r="E13" i="9"/>
  <c r="G8" i="9"/>
  <c r="G17" i="9"/>
  <c r="G17" i="5"/>
  <c r="F17" i="5"/>
  <c r="E24" i="5"/>
  <c r="F18" i="5"/>
  <c r="G18" i="5"/>
  <c r="F11" i="5"/>
  <c r="F9" i="5"/>
  <c r="G8" i="5" l="1"/>
  <c r="E14" i="5"/>
  <c r="F8" i="5"/>
  <c r="F23" i="9"/>
  <c r="G23" i="9"/>
  <c r="F13" i="9"/>
  <c r="G13" i="9"/>
  <c r="G24" i="5"/>
  <c r="F24" i="5"/>
  <c r="F14" i="5" l="1"/>
  <c r="G14" i="5"/>
</calcChain>
</file>

<file path=xl/sharedStrings.xml><?xml version="1.0" encoding="utf-8"?>
<sst xmlns="http://schemas.openxmlformats.org/spreadsheetml/2006/main" count="380" uniqueCount="190">
  <si>
    <t>Oznaka</t>
  </si>
  <si>
    <t>Ostvarenje / Izvršenje 2024. (1)</t>
  </si>
  <si>
    <t>Izvorni plan 2025. (2)</t>
  </si>
  <si>
    <t>Tekući plan 2025. (3)</t>
  </si>
  <si>
    <t>Ostvarenje / Izvršenje 31.12.2025. (4)</t>
  </si>
  <si>
    <t>Indeks % (5=4/1)</t>
  </si>
  <si>
    <t>Indeks % (6=4/3)</t>
  </si>
  <si>
    <t>A. RAČUN PRIHODA I RASHODA</t>
  </si>
  <si>
    <t>6 Prihodi poslovanja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</si>
  <si>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</si>
  <si>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</si>
  <si>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</si>
  <si>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</si>
  <si>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</si>
  <si>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</si>
  <si>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</si>
  <si>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</si>
  <si>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</si>
  <si>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</si>
  <si>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SVEUKUPNO RASHODI</t>
  </si>
  <si>
    <t>4511 Dodatna ulaganja na građevinskim objektima</t>
  </si>
  <si>
    <t>451 Dodatna ulaganja na građevinskim objektima</t>
  </si>
  <si>
    <t>45 Rashodi za dodatna ulaganja na nefinancijskoj imovini</t>
  </si>
  <si>
    <t>4241 Knjige</t>
  </si>
  <si>
    <t>424 Knjige, umjetnička djela i ostale izložbene vrijednosti</t>
  </si>
  <si>
    <t>4227 Uređaji, strojevi i oprema za ostale namjene</t>
  </si>
  <si>
    <t>4226 Sportska i glazbena oprema</t>
  </si>
  <si>
    <t>4222 Komunikacijska oprema</t>
  </si>
  <si>
    <t>4221 Uredska oprema i namještaj</t>
  </si>
  <si>
    <t>422 Postrojenja i oprema</t>
  </si>
  <si>
    <t>42 Rashodi za nabavu proizvedene dugotrajne imovine</t>
  </si>
  <si>
    <t>3812 Tekuće donacije u naravi</t>
  </si>
  <si>
    <t>381 Tekuće donacije</t>
  </si>
  <si>
    <t>38 Ostali rashodi</t>
  </si>
  <si>
    <t>3722 Naknade građanima i kućanstvima u naravi</t>
  </si>
  <si>
    <t>372 Ostale naknade građanima i kućanstvima iz proračuna</t>
  </si>
  <si>
    <t>37 Naknade građanima i kućanstvima na temelju osiguranja i druge naknade</t>
  </si>
  <si>
    <t>3431 Bankarske usluge i usluge platnog prometa</t>
  </si>
  <si>
    <t>343 Ostali financijski rashodi</t>
  </si>
  <si>
    <t>34 Financijski rashodi</t>
  </si>
  <si>
    <t>3299 Ostali nespomenuti rashodi poslovanja</t>
  </si>
  <si>
    <t>3295 Pristojbe i naknade</t>
  </si>
  <si>
    <t>3294 Članarine i norme</t>
  </si>
  <si>
    <t>3293 Reprezentacija</t>
  </si>
  <si>
    <t>3292 Premije osiguranja</t>
  </si>
  <si>
    <t>329 Ostali nespomenuti rashodi poslovanja</t>
  </si>
  <si>
    <t>3239 Ostale usluge</t>
  </si>
  <si>
    <t>3238 Računalne usluge</t>
  </si>
  <si>
    <t>3237 Intelektualne i osobne usluge</t>
  </si>
  <si>
    <t>3236 Zdravstvene i veterinarske usluge</t>
  </si>
  <si>
    <t>3235 Zakupnine i najamnine</t>
  </si>
  <si>
    <t>3234 Komunalne usluge</t>
  </si>
  <si>
    <t>3233 Usluge promidžbe i informiranja</t>
  </si>
  <si>
    <t>3232 Usluge tekućeg i investicijskog održavanja</t>
  </si>
  <si>
    <t>3231 Usluge telefona, pošte i prijevoza</t>
  </si>
  <si>
    <t>323 Rashodi za usluge</t>
  </si>
  <si>
    <t>3227 Službena, radna i zaštitna odjeća i obuća</t>
  </si>
  <si>
    <t>3225 Sitni inventar i autogume</t>
  </si>
  <si>
    <t>3224 Materijal i dijelovi za tekuće i investicijsko održavanje</t>
  </si>
  <si>
    <t>3223 Energija</t>
  </si>
  <si>
    <t>3222 Materijal i sirovine</t>
  </si>
  <si>
    <t>3221 Uredski materijal i ostali materijalni rashodi</t>
  </si>
  <si>
    <t>322 Rashodi za materijal i energiju</t>
  </si>
  <si>
    <t>3214 Ostale naknade troškova zaposlenima</t>
  </si>
  <si>
    <t>3213 Stručno usavršavanje zaposlenika</t>
  </si>
  <si>
    <t>3212 Naknade za prijevoz, za rad na terenu i odvojeni život</t>
  </si>
  <si>
    <t>3211 Službena putovanja</t>
  </si>
  <si>
    <t>321 Naknade troškova zaposlenima</t>
  </si>
  <si>
    <t>32 Materijalni rashodi</t>
  </si>
  <si>
    <t>3132 Doprinosi za obvezno zdravstveno osiguranje</t>
  </si>
  <si>
    <t>313 Doprinosi na plaće</t>
  </si>
  <si>
    <t>3121 Ostali rashodi za zaposlene</t>
  </si>
  <si>
    <t>312 Ostali rashodi za zaposlene</t>
  </si>
  <si>
    <t>3111 Plaće za redovan rad</t>
  </si>
  <si>
    <t>311 Plaće (Bruto)</t>
  </si>
  <si>
    <t>31 Rashodi za zaposlene</t>
  </si>
  <si>
    <t>SVEUKUPNO PRIHODI</t>
  </si>
  <si>
    <t>6712 Prihodi iz nadležnog proračuna za financiranje rashoda za nabavu nefinancijske imovine</t>
  </si>
  <si>
    <t>6711 Prihodi iz nadležnog proračuna za financiranje rashoda poslovanja</t>
  </si>
  <si>
    <t>671 Prihodi iz nadležnog proračuna za financiranje redovne djelatnosti proračunskih korisnika</t>
  </si>
  <si>
    <t>67 Prihodi iz nadležnog proračuna i od HZZO-a temeljem ugovornih obveza</t>
  </si>
  <si>
    <t>6631 Tekuće donacije</t>
  </si>
  <si>
    <t>663 Donacije od pravnih i fizičkih osoba izvan općeg proračuna i povrat donacija po protestiranim jamstvima</t>
  </si>
  <si>
    <t>6614 Prihodi od prodaje proizvoda i robe</t>
  </si>
  <si>
    <t>661 Prihodi od prodaje proizvoda i robe te pruženih usluga</t>
  </si>
  <si>
    <t>66 Prihodi od prodaje proizvoda i robe te pruženih usluga i prihodi od donacija te povrati po protestiranim jamstvima</t>
  </si>
  <si>
    <t>6526 Ostali nespomenuti prihodi</t>
  </si>
  <si>
    <t>652 Prihodi po posebnim propisima</t>
  </si>
  <si>
    <t>65 Prihodi od upravnih i administrativnih pristojbi, pristojbi po posebnim propisima i naknada</t>
  </si>
  <si>
    <t>6413 Kamate na oročena sredstva i depozite po viđenju</t>
  </si>
  <si>
    <t>641 Prihodi od financijske imovine</t>
  </si>
  <si>
    <t>64 Prihodi od imovine</t>
  </si>
  <si>
    <t>6362 Kapitalne pomoći proračunskim korisnicima iz proračuna koji im nije nadležan</t>
  </si>
  <si>
    <t>6361 Tekuće pomoći proračunskim korisnicima iz proračuna koji im nije nadležan</t>
  </si>
  <si>
    <t>636 Pomoći proračunskim korisnicima iz proračuna koji im nije nadležan</t>
  </si>
  <si>
    <t>63 Pomoći iz inozemstva i od subjekata unutar općeg proračuna</t>
  </si>
  <si>
    <t>Izvor: 61 Donacije</t>
  </si>
  <si>
    <t>Izvor: 6 DONACIJE</t>
  </si>
  <si>
    <t>Izvor: 52 Ostale pomoći</t>
  </si>
  <si>
    <t>Izvor: 51 Programi Unije</t>
  </si>
  <si>
    <t>Izvor: 5 POMOĆI</t>
  </si>
  <si>
    <t>Izvor: 44 Decentralizirana sredstva</t>
  </si>
  <si>
    <t>Izvor: 43 Ostali prihodi za posebne namjene</t>
  </si>
  <si>
    <t>Izvor: 4 PRIHODI ZA POSEBNE NAMJENE</t>
  </si>
  <si>
    <t>Izvor: 31 Vlastiti prihodi</t>
  </si>
  <si>
    <t>Izvor: 3 VLASTITI PRIHODI</t>
  </si>
  <si>
    <t>Izvor: 11 Opći prihodi i primici</t>
  </si>
  <si>
    <t>Izvor: 1 OPĆI PRIHODI I PRIMICI</t>
  </si>
  <si>
    <t xml:space="preserve"> 098 Usluge obrazovanja koje nisu drugdje svrstane</t>
  </si>
  <si>
    <t xml:space="preserve"> 095 Obrazovanje koje se ne može definirati po stupnju</t>
  </si>
  <si>
    <t>091 Predškolsko i osnovno obrazovanje</t>
  </si>
  <si>
    <t>Funk. klas: 09 Obrazovanje</t>
  </si>
  <si>
    <t>K123001 Izgradnja i održavanje školskih objekata</t>
  </si>
  <si>
    <t>A123001 Odgojnoobrazovno, administrativno i tehničko osoblje</t>
  </si>
  <si>
    <t>Program: 1230 ZAKONSKI STANDARD JAVNIH USTANOVA OŠ</t>
  </si>
  <si>
    <t>T121001 Školski medni dan</t>
  </si>
  <si>
    <t>A121025 Opskrba školskih ustanova besplatnim higijenskim potrepštinama</t>
  </si>
  <si>
    <t>A121023 Građanski odgoj</t>
  </si>
  <si>
    <t>A121020 Cjelodnevni boravak učenika</t>
  </si>
  <si>
    <t>A121019 Prehrana učenika</t>
  </si>
  <si>
    <t>A121016 Programi u školstvu iznad zakonskog standarda</t>
  </si>
  <si>
    <t>Program: 1210 JAVNE POTREBE U OBRAZOVANJU IZNAD ZAKONSKOG STANDARDA</t>
  </si>
  <si>
    <t>T114017 Asistenti u nastavi</t>
  </si>
  <si>
    <t>K114029 OŠ Tužno, PŠ Črešnjevo - NPOO</t>
  </si>
  <si>
    <t>Program: 1140 PROGRAMI EUROPSKIH POSLOVA</t>
  </si>
  <si>
    <t>16301 OŠ TUŽNO</t>
  </si>
  <si>
    <t>Glava: 01502 OSNOVNOŠKOLSKO OBRAZOVANJE</t>
  </si>
  <si>
    <t>Razdjel: 015 UPRAVNI ODJEL ZA PROSVJETU, KULTURU I SPORT</t>
  </si>
  <si>
    <t>SVEUKUPNO</t>
  </si>
  <si>
    <t>Indeks % (3./2.)</t>
  </si>
  <si>
    <t>Tekući plan 2025. (2.)</t>
  </si>
  <si>
    <t>B. RAČUN FINANCIRANJA</t>
  </si>
  <si>
    <t>Tablica 4. Izvještaj računa financiranja prema ekonomskoj klasifikaciji</t>
  </si>
  <si>
    <t>Brojčana oznaka i naziv računa primitaka i izdataka</t>
  </si>
  <si>
    <t>Ostvarenje/izvršenje 2024.</t>
  </si>
  <si>
    <t>Indeks 
%</t>
  </si>
  <si>
    <t>Indeks
 %</t>
  </si>
  <si>
    <t>6=5/2*100</t>
  </si>
  <si>
    <t>7=5/4*100</t>
  </si>
  <si>
    <t>8 Primici od financijske imovine i zaduživanja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</si>
  <si>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</si>
  <si>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</si>
  <si>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</si>
  <si>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</si>
  <si>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</si>
  <si>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</si>
  <si>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 Izdaci za financijsku imovinu i otplate zajmova</t>
  </si>
  <si>
    <t>54 Izdaci za otplatu glavnice primljenih kredita i zajmova</t>
  </si>
  <si>
    <t>542 Otplata glavnice primljenih kredita i zajmova od kreditnih i ostalih financijskih institucija u javnom sektoru</t>
  </si>
  <si>
    <t>5422 Otplata glavnice primljenih kredita od kreditnih institucija u javnom sektoru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</si>
  <si>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</si>
  <si>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</si>
  <si>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5445 Otplata glavnice primljenih zajmova od ostalih tuzemnih financijskih institucija izvan javnog sektora</t>
  </si>
  <si>
    <t>SVEUKUPNO IZDACI</t>
  </si>
  <si>
    <t>Izvorni plan 2025.</t>
  </si>
  <si>
    <t>Tekući plan 2025.</t>
  </si>
  <si>
    <t>Ostvarenje/izvršenje 2025.</t>
  </si>
  <si>
    <t>IZDACI PO IZVORIMA FINANCIRANJA</t>
  </si>
  <si>
    <t>Izvor: 81 Namjenski primici od zaduživanja</t>
  </si>
  <si>
    <t>Izvor: 8 NAMJENSKI PRIMICI OD ZADUŽIVANJA</t>
  </si>
  <si>
    <t>PRIMICI PO IZVORIMA FINANCIRANJA</t>
  </si>
  <si>
    <t>Brojčana oznaka i naziv izvora financiranja</t>
  </si>
  <si>
    <t>Tablica 5. Izvještaj računa financiranja prema izvorima financiranja</t>
  </si>
  <si>
    <t>Ostvarenje/Izvršenje 2024.</t>
  </si>
  <si>
    <t>PRIJEDLOG GODIŠNJEG IZVJEŠTAJA O IZVRŠENJU FINANCIJSKOG PLANA</t>
  </si>
  <si>
    <t>OSNOVNE ŠKOLE TUŽNO</t>
  </si>
  <si>
    <t>I. OPĆI DIO</t>
  </si>
  <si>
    <t>Članak 1.</t>
  </si>
  <si>
    <t>SAŽETAK RAČUNA PRIHODA I RASHODA I RAČUNA FINANCIRANJA</t>
  </si>
  <si>
    <t>ZA 2025. GODINU</t>
  </si>
  <si>
    <t xml:space="preserve">Sažetak godišnjeg izvještaja o izvršenju Financijskog plana za 2025. godinu izgleda kako slijedi: </t>
  </si>
  <si>
    <t xml:space="preserve">Članak 2. </t>
  </si>
  <si>
    <t>Tablica 1. Izvještaj o prihodima i rashodima prema ekonomskoj klasifikaciji</t>
  </si>
  <si>
    <t xml:space="preserve">Prihodi i rashodi te primici i izdaci ostvareni su, odnosno izvršeni u 2025. godini u Računu prihoda i rashoda i Računu financiranja, uz usporedbu prethodne godine, kako slijedi: </t>
  </si>
  <si>
    <t>Tablica 2. Izvještaj o prihodima i rashodima prema izvorima financiranja</t>
  </si>
  <si>
    <t>Tablica 3. Izvještaj o rashodima prema funkcijskoj klasifikaciji</t>
  </si>
  <si>
    <t>II. POSEBNI DIO</t>
  </si>
  <si>
    <t>Članak 3.</t>
  </si>
  <si>
    <t xml:space="preserve"> Rashodi i izdaci u Posebnom dijelu Financijskog plana iskazani po organizacijskoj i programskoj klasifikaciji, izvršeni su kako slijedi:</t>
  </si>
  <si>
    <t>Tablica 6. Izvještaj po programskoj klasifikaciji</t>
  </si>
  <si>
    <t>Izvorni plan 2025. (1.)</t>
  </si>
  <si>
    <t>Ostvarenje/Izvršenje 2025. (3.)</t>
  </si>
  <si>
    <t>Članak 4.</t>
  </si>
  <si>
    <t>PREDSJEDNICA ŠKOLSKOG ODBORA</t>
  </si>
  <si>
    <t xml:space="preserve">Vesna Kovačić </t>
  </si>
  <si>
    <t>Godišnji izvještaj o izvršenju Financijskog plana za 2025. godinu objavljuje se na službenoj web stranici Osnovne škole Tužno.</t>
  </si>
  <si>
    <t>KLASA: 400-04/26-01/1</t>
  </si>
  <si>
    <t>URBROJ: 2186-138-01-01-26-2</t>
  </si>
  <si>
    <t>Tužno, 24.03.2026. godine</t>
  </si>
  <si>
    <r>
      <t>Temeljem odredbi članka 81.,82.,83.,84.,85.,86. Zakona o proračunu (Narodne novine br. 144/21), članka 52. Pravilnika o polugodišnjem i godišnjem izvještaju o izvršenju proračuna i financijskog plana (Narodne novine br. 85/23), članka 29. Odluke o izvršavanju Proračuna Varaždinske županije za 2025. godinu (</t>
    </r>
    <r>
      <rPr>
        <sz val="14"/>
        <rFont val="Times New Roman"/>
        <family val="1"/>
        <charset val="238"/>
      </rPr>
      <t>Službeni vjesnik Varaždinske županije br. 104/24)</t>
    </r>
    <r>
      <rPr>
        <sz val="14"/>
        <color theme="1"/>
        <rFont val="Times New Roman"/>
        <family val="1"/>
        <charset val="238"/>
      </rPr>
      <t xml:space="preserve"> i članka 68. Statuta Osnovne škole Tužno</t>
    </r>
    <r>
      <rPr>
        <sz val="14"/>
        <rFont val="Times New Roman"/>
        <family val="1"/>
        <charset val="238"/>
      </rPr>
      <t>, Školski odbor</t>
    </r>
    <r>
      <rPr>
        <sz val="14"/>
        <color theme="1"/>
        <rFont val="Times New Roman"/>
        <family val="1"/>
        <charset val="238"/>
      </rPr>
      <t xml:space="preserve"> na sjednici održanoj</t>
    </r>
    <r>
      <rPr>
        <sz val="14"/>
        <rFont val="Times New Roman"/>
        <family val="1"/>
        <charset val="238"/>
      </rPr>
      <t xml:space="preserve"> 24.03.2026</t>
    </r>
    <r>
      <rPr>
        <sz val="14"/>
        <color theme="1"/>
        <rFont val="Times New Roman"/>
        <family val="1"/>
        <charset val="238"/>
      </rPr>
      <t>. godine,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</si>
</sst>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2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0070C0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0070C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4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70C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Verdana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FFFFFF"/>
      <name val="Verdana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Verdana"/>
      <family val="2"/>
      <charset val="238"/>
    </font>
    <font>
      <b/>
      <sz val="11"/>
      <color rgb="FF000000"/>
      <name val="Microsoft Sans Serif"/>
      <family val="2"/>
      <charset val="238"/>
    </font>
    <font>
      <b/>
      <sz val="12"/>
      <color rgb="FF000000"/>
      <name val="Verdana"/>
      <family val="2"/>
      <charset val="238"/>
    </font>
    <font>
      <b/>
      <sz val="12"/>
      <color rgb="FFFFFFFF"/>
      <name val="Arial"/>
      <family val="2"/>
      <charset val="238"/>
    </font>
    <font>
      <sz val="12"/>
      <color rgb="FFFFFFFF"/>
      <name val="Verdana"/>
      <family val="2"/>
      <charset val="238"/>
    </font>
    <font>
      <sz val="12"/>
      <color rgb="FF000000"/>
      <name val="Verdana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Microsoft Sans Serif"/>
      <family val="2"/>
      <charset val="238"/>
    </font>
    <font>
      <b/>
      <sz val="14"/>
      <color rgb="FF000000"/>
      <name val="Verdana"/>
      <family val="2"/>
      <charset val="238"/>
    </font>
    <font>
      <b/>
      <sz val="14"/>
      <color rgb="FFFFFFFF"/>
      <name val="Arial"/>
      <family val="2"/>
      <charset val="238"/>
    </font>
    <font>
      <sz val="14"/>
      <color rgb="FFFFFFFF"/>
      <name val="Verdana"/>
      <family val="2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Verdana"/>
      <family val="2"/>
      <charset val="238"/>
    </font>
    <font>
      <sz val="14"/>
      <color rgb="FF000000"/>
      <name val="Arial"/>
      <family val="2"/>
      <charset val="238"/>
    </font>
    <font>
      <b/>
      <sz val="14"/>
      <color rgb="FF000000"/>
      <name val="Microsoft Sans Serif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6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20" fillId="38" borderId="0" xfId="0" applyFont="1" applyFill="1" applyAlignment="1">
      <alignment wrapText="1"/>
    </xf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right" indent="1"/>
    </xf>
    <xf numFmtId="0" fontId="22" fillId="0" borderId="0" xfId="0" applyFont="1" applyAlignment="1">
      <alignment horizontal="left" indent="1"/>
    </xf>
    <xf numFmtId="0" fontId="23" fillId="0" borderId="0" xfId="0" applyFont="1" applyAlignment="1">
      <alignment horizontal="left"/>
    </xf>
    <xf numFmtId="0" fontId="24" fillId="0" borderId="12" xfId="0" applyFont="1" applyBorder="1" applyAlignment="1">
      <alignment horizontal="center" vertical="center" wrapText="1"/>
    </xf>
    <xf numFmtId="0" fontId="24" fillId="38" borderId="12" xfId="0" applyFont="1" applyFill="1" applyBorder="1" applyAlignment="1">
      <alignment horizontal="center" vertical="center" wrapText="1"/>
    </xf>
    <xf numFmtId="164" fontId="24" fillId="38" borderId="12" xfId="0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39" borderId="0" xfId="0" applyFont="1" applyFill="1" applyAlignment="1">
      <alignment horizontal="left" wrapText="1" indent="1"/>
    </xf>
    <xf numFmtId="4" fontId="26" fillId="39" borderId="0" xfId="0" applyNumberFormat="1" applyFont="1" applyFill="1" applyAlignment="1">
      <alignment horizontal="right" wrapText="1" indent="1"/>
    </xf>
    <xf numFmtId="164" fontId="26" fillId="39" borderId="0" xfId="0" applyNumberFormat="1" applyFont="1" applyFill="1" applyAlignment="1">
      <alignment horizontal="right" wrapText="1" indent="1"/>
    </xf>
    <xf numFmtId="164" fontId="27" fillId="39" borderId="0" xfId="0" applyNumberFormat="1" applyFont="1" applyFill="1" applyAlignment="1">
      <alignment horizontal="right" wrapText="1" indent="1"/>
    </xf>
    <xf numFmtId="0" fontId="24" fillId="34" borderId="0" xfId="0" applyFont="1" applyFill="1" applyAlignment="1">
      <alignment horizontal="left" wrapText="1" indent="2"/>
    </xf>
    <xf numFmtId="4" fontId="24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0" fontId="24" fillId="34" borderId="0" xfId="0" applyFont="1" applyFill="1" applyAlignment="1">
      <alignment horizontal="left" wrapText="1" indent="3"/>
    </xf>
    <xf numFmtId="0" fontId="28" fillId="34" borderId="0" xfId="0" applyFont="1" applyFill="1" applyAlignment="1">
      <alignment horizontal="left" wrapText="1" indent="3"/>
    </xf>
    <xf numFmtId="4" fontId="29" fillId="38" borderId="0" xfId="0" applyNumberFormat="1" applyFont="1" applyFill="1" applyAlignment="1">
      <alignment horizontal="right" vertical="center" wrapText="1"/>
    </xf>
    <xf numFmtId="164" fontId="28" fillId="34" borderId="0" xfId="0" applyNumberFormat="1" applyFont="1" applyFill="1" applyAlignment="1">
      <alignment horizontal="right" wrapText="1"/>
    </xf>
    <xf numFmtId="4" fontId="28" fillId="34" borderId="0" xfId="0" applyNumberFormat="1" applyFont="1" applyFill="1" applyAlignment="1">
      <alignment horizontal="right" wrapText="1"/>
    </xf>
    <xf numFmtId="0" fontId="24" fillId="34" borderId="12" xfId="0" applyFont="1" applyFill="1" applyBorder="1" applyAlignment="1">
      <alignment horizontal="left" wrapText="1" indent="2"/>
    </xf>
    <xf numFmtId="4" fontId="24" fillId="34" borderId="12" xfId="0" applyNumberFormat="1" applyFont="1" applyFill="1" applyBorder="1" applyAlignment="1">
      <alignment horizontal="right" wrapText="1"/>
    </xf>
    <xf numFmtId="164" fontId="24" fillId="34" borderId="12" xfId="0" applyNumberFormat="1" applyFont="1" applyFill="1" applyBorder="1" applyAlignment="1">
      <alignment horizontal="right" wrapText="1"/>
    </xf>
    <xf numFmtId="0" fontId="28" fillId="34" borderId="0" xfId="0" applyFont="1" applyFill="1" applyAlignment="1">
      <alignment horizontal="left" wrapText="1" indent="2"/>
    </xf>
    <xf numFmtId="4" fontId="2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4" fontId="26" fillId="39" borderId="0" xfId="0" applyNumberFormat="1" applyFont="1" applyFill="1" applyAlignment="1">
      <alignment horizontal="right" wrapText="1"/>
    </xf>
    <xf numFmtId="164" fontId="26" fillId="39" borderId="0" xfId="0" applyNumberFormat="1" applyFont="1" applyFill="1" applyAlignment="1">
      <alignment horizontal="right" wrapText="1"/>
    </xf>
    <xf numFmtId="164" fontId="24" fillId="34" borderId="12" xfId="0" applyNumberFormat="1" applyFont="1" applyFill="1" applyBorder="1" applyAlignment="1">
      <alignment horizontal="right" wrapText="1" indent="1"/>
    </xf>
    <xf numFmtId="4" fontId="24" fillId="34" borderId="12" xfId="0" applyNumberFormat="1" applyFont="1" applyFill="1" applyBorder="1" applyAlignment="1">
      <alignment wrapText="1"/>
    </xf>
    <xf numFmtId="164" fontId="28" fillId="34" borderId="0" xfId="0" applyNumberFormat="1" applyFont="1" applyFill="1" applyAlignment="1">
      <alignment horizontal="right" wrapText="1" indent="1"/>
    </xf>
    <xf numFmtId="164" fontId="28" fillId="34" borderId="0" xfId="0" applyNumberFormat="1" applyFont="1" applyFill="1" applyAlignment="1">
      <alignment horizontal="left" wrapText="1" indent="1"/>
    </xf>
    <xf numFmtId="4" fontId="28" fillId="34" borderId="0" xfId="0" applyNumberFormat="1" applyFont="1" applyFill="1" applyAlignment="1">
      <alignment wrapText="1"/>
    </xf>
    <xf numFmtId="4" fontId="29" fillId="38" borderId="0" xfId="0" applyNumberFormat="1" applyFont="1" applyFill="1" applyAlignment="1">
      <alignment vertical="center" wrapText="1"/>
    </xf>
    <xf numFmtId="164" fontId="24" fillId="34" borderId="0" xfId="0" applyNumberFormat="1" applyFont="1" applyFill="1" applyAlignment="1">
      <alignment horizontal="right" wrapText="1" indent="1"/>
    </xf>
    <xf numFmtId="4" fontId="24" fillId="34" borderId="0" xfId="0" applyNumberFormat="1" applyFont="1" applyFill="1" applyAlignment="1">
      <alignment wrapText="1"/>
    </xf>
    <xf numFmtId="164" fontId="22" fillId="39" borderId="0" xfId="0" applyNumberFormat="1" applyFont="1" applyFill="1" applyAlignment="1">
      <alignment horizontal="left" indent="1"/>
    </xf>
    <xf numFmtId="4" fontId="22" fillId="39" borderId="0" xfId="0" applyNumberFormat="1" applyFont="1" applyFill="1"/>
    <xf numFmtId="164" fontId="22" fillId="0" borderId="0" xfId="0" applyNumberFormat="1" applyFont="1" applyAlignment="1">
      <alignment horizontal="left" indent="1"/>
    </xf>
    <xf numFmtId="4" fontId="22" fillId="0" borderId="0" xfId="0" applyNumberFormat="1" applyFont="1"/>
    <xf numFmtId="164" fontId="26" fillId="39" borderId="0" xfId="0" applyNumberFormat="1" applyFont="1" applyFill="1" applyAlignment="1">
      <alignment horizontal="left" wrapText="1" indent="1"/>
    </xf>
    <xf numFmtId="164" fontId="25" fillId="0" borderId="12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left"/>
    </xf>
    <xf numFmtId="0" fontId="34" fillId="38" borderId="0" xfId="0" applyFont="1" applyFill="1"/>
    <xf numFmtId="164" fontId="34" fillId="38" borderId="0" xfId="0" applyNumberFormat="1" applyFont="1" applyFill="1"/>
    <xf numFmtId="0" fontId="35" fillId="38" borderId="0" xfId="0" applyFont="1" applyFill="1"/>
    <xf numFmtId="164" fontId="35" fillId="38" borderId="0" xfId="0" applyNumberFormat="1" applyFont="1" applyFill="1"/>
    <xf numFmtId="0" fontId="36" fillId="38" borderId="0" xfId="0" applyFont="1" applyFill="1" applyAlignment="1">
      <alignment horizontal="center"/>
    </xf>
    <xf numFmtId="164" fontId="36" fillId="38" borderId="0" xfId="0" applyNumberFormat="1" applyFont="1" applyFill="1" applyAlignment="1">
      <alignment horizontal="center"/>
    </xf>
    <xf numFmtId="0" fontId="30" fillId="38" borderId="0" xfId="0" applyFont="1" applyFill="1" applyAlignment="1">
      <alignment horizontal="left" vertical="center" wrapText="1"/>
    </xf>
    <xf numFmtId="0" fontId="37" fillId="38" borderId="0" xfId="0" applyFont="1" applyFill="1"/>
    <xf numFmtId="0" fontId="38" fillId="38" borderId="0" xfId="0" applyFont="1" applyFill="1" applyAlignment="1">
      <alignment horizontal="center"/>
    </xf>
    <xf numFmtId="164" fontId="38" fillId="38" borderId="0" xfId="0" applyNumberFormat="1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30" fillId="0" borderId="0" xfId="0" applyFont="1" applyAlignment="1">
      <alignment horizontal="left" indent="1"/>
    </xf>
    <xf numFmtId="0" fontId="30" fillId="0" borderId="0" xfId="0" applyFont="1" applyAlignment="1">
      <alignment horizontal="right" indent="1"/>
    </xf>
    <xf numFmtId="0" fontId="41" fillId="38" borderId="0" xfId="0" applyFont="1" applyFill="1" applyAlignment="1">
      <alignment wrapText="1"/>
    </xf>
    <xf numFmtId="0" fontId="42" fillId="38" borderId="0" xfId="0" applyFont="1" applyFill="1" applyAlignment="1">
      <alignment wrapText="1"/>
    </xf>
    <xf numFmtId="0" fontId="41" fillId="0" borderId="0" xfId="0" applyFont="1" applyAlignment="1">
      <alignment horizontal="left"/>
    </xf>
    <xf numFmtId="0" fontId="43" fillId="38" borderId="0" xfId="0" applyFont="1" applyFill="1" applyAlignment="1">
      <alignment horizontal="center"/>
    </xf>
    <xf numFmtId="164" fontId="43" fillId="38" borderId="0" xfId="0" applyNumberFormat="1" applyFont="1" applyFill="1" applyAlignment="1">
      <alignment horizontal="center"/>
    </xf>
    <xf numFmtId="0" fontId="0" fillId="38" borderId="0" xfId="0" applyFill="1"/>
    <xf numFmtId="164" fontId="0" fillId="38" borderId="0" xfId="0" applyNumberFormat="1" applyFill="1"/>
    <xf numFmtId="0" fontId="44" fillId="38" borderId="0" xfId="0" applyFont="1" applyFill="1"/>
    <xf numFmtId="164" fontId="44" fillId="38" borderId="0" xfId="0" applyNumberFormat="1" applyFont="1" applyFill="1"/>
    <xf numFmtId="0" fontId="39" fillId="38" borderId="0" xfId="0" applyFont="1" applyFill="1" applyAlignment="1">
      <alignment horizontal="right" vertical="center"/>
    </xf>
    <xf numFmtId="0" fontId="40" fillId="38" borderId="0" xfId="0" applyFont="1" applyFill="1" applyAlignment="1">
      <alignment horizontal="right" vertical="center"/>
    </xf>
    <xf numFmtId="0" fontId="19" fillId="38" borderId="0" xfId="0" applyFont="1" applyFill="1" applyAlignment="1">
      <alignment horizontal="left" indent="1"/>
    </xf>
    <xf numFmtId="0" fontId="46" fillId="0" borderId="10" xfId="0" applyFont="1" applyBorder="1" applyAlignment="1">
      <alignment horizontal="center" vertical="center" wrapText="1" indent="1"/>
    </xf>
    <xf numFmtId="0" fontId="47" fillId="33" borderId="11" xfId="0" applyFont="1" applyFill="1" applyBorder="1" applyAlignment="1">
      <alignment horizontal="left" wrapText="1" indent="1"/>
    </xf>
    <xf numFmtId="0" fontId="48" fillId="33" borderId="11" xfId="0" applyFont="1" applyFill="1" applyBorder="1" applyAlignment="1">
      <alignment horizontal="left" wrapText="1" indent="1"/>
    </xf>
    <xf numFmtId="4" fontId="49" fillId="34" borderId="11" xfId="0" applyNumberFormat="1" applyFont="1" applyFill="1" applyBorder="1" applyAlignment="1">
      <alignment horizontal="right" wrapText="1" indent="1"/>
    </xf>
    <xf numFmtId="0" fontId="49" fillId="34" borderId="11" xfId="0" applyFont="1" applyFill="1" applyBorder="1" applyAlignment="1">
      <alignment horizontal="right" wrapText="1" indent="1"/>
    </xf>
    <xf numFmtId="0" fontId="50" fillId="34" borderId="11" xfId="0" applyFont="1" applyFill="1" applyBorder="1" applyAlignment="1">
      <alignment horizontal="right" wrapText="1" indent="1"/>
    </xf>
    <xf numFmtId="0" fontId="49" fillId="34" borderId="11" xfId="0" applyFont="1" applyFill="1" applyBorder="1" applyAlignment="1">
      <alignment horizontal="left" wrapText="1" indent="3"/>
    </xf>
    <xf numFmtId="0" fontId="51" fillId="34" borderId="11" xfId="0" applyFont="1" applyFill="1" applyBorder="1" applyAlignment="1">
      <alignment horizontal="left" wrapText="1" indent="2"/>
    </xf>
    <xf numFmtId="4" fontId="51" fillId="34" borderId="11" xfId="0" applyNumberFormat="1" applyFont="1" applyFill="1" applyBorder="1" applyAlignment="1">
      <alignment horizontal="right" wrapText="1" indent="1"/>
    </xf>
    <xf numFmtId="0" fontId="51" fillId="34" borderId="11" xfId="0" applyFont="1" applyFill="1" applyBorder="1" applyAlignment="1">
      <alignment horizontal="right" wrapText="1" indent="1"/>
    </xf>
    <xf numFmtId="0" fontId="52" fillId="0" borderId="10" xfId="0" applyFont="1" applyBorder="1" applyAlignment="1">
      <alignment horizontal="center" vertical="center" wrapText="1" indent="1"/>
    </xf>
    <xf numFmtId="0" fontId="53" fillId="33" borderId="11" xfId="0" applyFont="1" applyFill="1" applyBorder="1" applyAlignment="1">
      <alignment horizontal="left" wrapText="1" indent="1"/>
    </xf>
    <xf numFmtId="0" fontId="54" fillId="33" borderId="11" xfId="0" applyFont="1" applyFill="1" applyBorder="1" applyAlignment="1">
      <alignment horizontal="left" wrapText="1" indent="1"/>
    </xf>
    <xf numFmtId="0" fontId="55" fillId="34" borderId="11" xfId="0" applyFont="1" applyFill="1" applyBorder="1" applyAlignment="1">
      <alignment horizontal="right" wrapText="1" indent="1"/>
    </xf>
    <xf numFmtId="0" fontId="56" fillId="34" borderId="11" xfId="0" applyFont="1" applyFill="1" applyBorder="1" applyAlignment="1">
      <alignment horizontal="left" wrapText="1" indent="3"/>
    </xf>
    <xf numFmtId="4" fontId="56" fillId="34" borderId="11" xfId="0" applyNumberFormat="1" applyFont="1" applyFill="1" applyBorder="1" applyAlignment="1">
      <alignment horizontal="right" wrapText="1" indent="1"/>
    </xf>
    <xf numFmtId="0" fontId="56" fillId="34" borderId="11" xfId="0" applyFont="1" applyFill="1" applyBorder="1" applyAlignment="1">
      <alignment horizontal="left" wrapText="1" indent="1"/>
    </xf>
    <xf numFmtId="0" fontId="56" fillId="34" borderId="11" xfId="0" applyFont="1" applyFill="1" applyBorder="1" applyAlignment="1">
      <alignment horizontal="right" wrapText="1" indent="1"/>
    </xf>
    <xf numFmtId="0" fontId="55" fillId="34" borderId="11" xfId="0" applyFont="1" applyFill="1" applyBorder="1" applyAlignment="1">
      <alignment horizontal="left" wrapText="1" indent="1"/>
    </xf>
    <xf numFmtId="0" fontId="57" fillId="34" borderId="11" xfId="0" applyFont="1" applyFill="1" applyBorder="1" applyAlignment="1">
      <alignment horizontal="left" wrapText="1" indent="2"/>
    </xf>
    <xf numFmtId="4" fontId="57" fillId="34" borderId="11" xfId="0" applyNumberFormat="1" applyFont="1" applyFill="1" applyBorder="1" applyAlignment="1">
      <alignment horizontal="right" wrapText="1" indent="1"/>
    </xf>
    <xf numFmtId="0" fontId="57" fillId="34" borderId="11" xfId="0" applyFont="1" applyFill="1" applyBorder="1" applyAlignment="1">
      <alignment horizontal="right" wrapText="1" indent="1"/>
    </xf>
    <xf numFmtId="0" fontId="58" fillId="0" borderId="10" xfId="0" applyFont="1" applyBorder="1" applyAlignment="1">
      <alignment horizontal="center" vertical="center" wrapText="1" indent="1"/>
    </xf>
    <xf numFmtId="0" fontId="59" fillId="33" borderId="11" xfId="0" applyFont="1" applyFill="1" applyBorder="1" applyAlignment="1">
      <alignment horizontal="left" wrapText="1" indent="1"/>
    </xf>
    <xf numFmtId="0" fontId="60" fillId="33" borderId="11" xfId="0" applyFont="1" applyFill="1" applyBorder="1" applyAlignment="1">
      <alignment horizontal="left" wrapText="1" indent="1"/>
    </xf>
    <xf numFmtId="0" fontId="61" fillId="36" borderId="11" xfId="0" applyFont="1" applyFill="1" applyBorder="1" applyAlignment="1">
      <alignment horizontal="left" wrapText="1" indent="1"/>
    </xf>
    <xf numFmtId="4" fontId="61" fillId="36" borderId="11" xfId="0" applyNumberFormat="1" applyFont="1" applyFill="1" applyBorder="1" applyAlignment="1">
      <alignment horizontal="right" wrapText="1" indent="1"/>
    </xf>
    <xf numFmtId="0" fontId="61" fillId="36" borderId="11" xfId="0" applyFont="1" applyFill="1" applyBorder="1" applyAlignment="1">
      <alignment horizontal="right" wrapText="1" indent="1"/>
    </xf>
    <xf numFmtId="0" fontId="62" fillId="36" borderId="11" xfId="0" applyFont="1" applyFill="1" applyBorder="1" applyAlignment="1">
      <alignment horizontal="right" wrapText="1" indent="1"/>
    </xf>
    <xf numFmtId="0" fontId="61" fillId="34" borderId="11" xfId="0" applyFont="1" applyFill="1" applyBorder="1" applyAlignment="1">
      <alignment horizontal="left" wrapText="1" indent="2"/>
    </xf>
    <xf numFmtId="4" fontId="61" fillId="34" borderId="11" xfId="0" applyNumberFormat="1" applyFont="1" applyFill="1" applyBorder="1" applyAlignment="1">
      <alignment horizontal="right" wrapText="1" indent="1"/>
    </xf>
    <xf numFmtId="0" fontId="61" fillId="34" borderId="11" xfId="0" applyFont="1" applyFill="1" applyBorder="1" applyAlignment="1">
      <alignment horizontal="right" wrapText="1" indent="1"/>
    </xf>
    <xf numFmtId="0" fontId="62" fillId="34" borderId="11" xfId="0" applyFont="1" applyFill="1" applyBorder="1" applyAlignment="1">
      <alignment horizontal="right" wrapText="1" indent="1"/>
    </xf>
    <xf numFmtId="0" fontId="61" fillId="34" borderId="11" xfId="0" applyFont="1" applyFill="1" applyBorder="1" applyAlignment="1">
      <alignment horizontal="left" wrapText="1" indent="3"/>
    </xf>
    <xf numFmtId="0" fontId="63" fillId="34" borderId="11" xfId="0" applyFont="1" applyFill="1" applyBorder="1" applyAlignment="1">
      <alignment horizontal="left" wrapText="1" indent="3"/>
    </xf>
    <xf numFmtId="4" fontId="63" fillId="34" borderId="11" xfId="0" applyNumberFormat="1" applyFont="1" applyFill="1" applyBorder="1" applyAlignment="1">
      <alignment horizontal="right" wrapText="1" indent="1"/>
    </xf>
    <xf numFmtId="0" fontId="63" fillId="34" borderId="11" xfId="0" applyFont="1" applyFill="1" applyBorder="1" applyAlignment="1">
      <alignment horizontal="left" wrapText="1" indent="1"/>
    </xf>
    <xf numFmtId="0" fontId="63" fillId="34" borderId="11" xfId="0" applyFont="1" applyFill="1" applyBorder="1" applyAlignment="1">
      <alignment horizontal="right" wrapText="1" indent="1"/>
    </xf>
    <xf numFmtId="0" fontId="62" fillId="34" borderId="11" xfId="0" applyFont="1" applyFill="1" applyBorder="1" applyAlignment="1">
      <alignment horizontal="left" wrapText="1" indent="1"/>
    </xf>
    <xf numFmtId="0" fontId="64" fillId="34" borderId="11" xfId="0" applyFont="1" applyFill="1" applyBorder="1" applyAlignment="1">
      <alignment horizontal="left" wrapText="1" indent="2"/>
    </xf>
    <xf numFmtId="4" fontId="64" fillId="34" borderId="11" xfId="0" applyNumberFormat="1" applyFont="1" applyFill="1" applyBorder="1" applyAlignment="1">
      <alignment horizontal="right" wrapText="1" indent="1"/>
    </xf>
    <xf numFmtId="0" fontId="64" fillId="34" borderId="11" xfId="0" applyFont="1" applyFill="1" applyBorder="1" applyAlignment="1">
      <alignment horizontal="right" wrapText="1" indent="1"/>
    </xf>
    <xf numFmtId="0" fontId="61" fillId="34" borderId="11" xfId="0" applyFont="1" applyFill="1" applyBorder="1" applyAlignment="1">
      <alignment horizontal="left" wrapText="1" indent="1"/>
    </xf>
    <xf numFmtId="0" fontId="61" fillId="35" borderId="11" xfId="0" applyFont="1" applyFill="1" applyBorder="1" applyAlignment="1">
      <alignment horizontal="left" wrapText="1" indent="1"/>
    </xf>
    <xf numFmtId="4" fontId="61" fillId="35" borderId="11" xfId="0" applyNumberFormat="1" applyFont="1" applyFill="1" applyBorder="1" applyAlignment="1">
      <alignment horizontal="right" wrapText="1" indent="1"/>
    </xf>
    <xf numFmtId="4" fontId="62" fillId="35" borderId="11" xfId="0" applyNumberFormat="1" applyFont="1" applyFill="1" applyBorder="1" applyAlignment="1">
      <alignment horizontal="right" wrapText="1" indent="1"/>
    </xf>
    <xf numFmtId="0" fontId="61" fillId="35" borderId="11" xfId="0" applyFont="1" applyFill="1" applyBorder="1" applyAlignment="1">
      <alignment horizontal="right" wrapText="1" indent="1"/>
    </xf>
    <xf numFmtId="0" fontId="62" fillId="35" borderId="11" xfId="0" applyFont="1" applyFill="1" applyBorder="1" applyAlignment="1">
      <alignment horizontal="right" wrapText="1" indent="1"/>
    </xf>
    <xf numFmtId="0" fontId="51" fillId="34" borderId="11" xfId="0" applyFont="1" applyFill="1" applyBorder="1" applyAlignment="1">
      <alignment horizontal="left" wrapText="1" indent="3"/>
    </xf>
    <xf numFmtId="0" fontId="59" fillId="37" borderId="11" xfId="0" applyFont="1" applyFill="1" applyBorder="1" applyAlignment="1">
      <alignment horizontal="left" wrapText="1" indent="1"/>
    </xf>
    <xf numFmtId="4" fontId="59" fillId="37" borderId="11" xfId="0" applyNumberFormat="1" applyFont="1" applyFill="1" applyBorder="1" applyAlignment="1">
      <alignment horizontal="right" wrapText="1" indent="1"/>
    </xf>
    <xf numFmtId="0" fontId="59" fillId="37" borderId="11" xfId="0" applyFont="1" applyFill="1" applyBorder="1" applyAlignment="1">
      <alignment horizontal="right" wrapText="1" indent="1"/>
    </xf>
    <xf numFmtId="0" fontId="61" fillId="34" borderId="11" xfId="0" applyFont="1" applyFill="1" applyBorder="1" applyAlignment="1">
      <alignment horizontal="left" wrapText="1" indent="4"/>
    </xf>
    <xf numFmtId="0" fontId="63" fillId="34" borderId="11" xfId="0" applyFont="1" applyFill="1" applyBorder="1" applyAlignment="1">
      <alignment horizontal="left" wrapText="1" indent="5"/>
    </xf>
    <xf numFmtId="0" fontId="30" fillId="38" borderId="0" xfId="0" applyFont="1" applyFill="1" applyAlignment="1">
      <alignment horizontal="left" vertical="center" wrapText="1"/>
    </xf>
    <xf numFmtId="0" fontId="30" fillId="0" borderId="0" xfId="0" applyFont="1" applyAlignment="1">
      <alignment horizontal="justify" vertical="center" wrapText="1"/>
    </xf>
    <xf numFmtId="0" fontId="32" fillId="38" borderId="0" xfId="0" applyFont="1" applyFill="1" applyAlignment="1">
      <alignment horizontal="center"/>
    </xf>
    <xf numFmtId="0" fontId="33" fillId="38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30" fillId="0" borderId="0" xfId="0" applyFont="1" applyAlignment="1">
      <alignment horizontal="justify" wrapText="1"/>
    </xf>
    <xf numFmtId="0" fontId="4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43" fillId="38" borderId="0" xfId="0" applyFont="1" applyFill="1" applyAlignment="1">
      <alignment horizontal="center"/>
    </xf>
    <xf numFmtId="0" fontId="40" fillId="38" borderId="0" xfId="0" applyFont="1" applyFill="1" applyAlignment="1">
      <alignment horizontal="center"/>
    </xf>
    <xf numFmtId="0" fontId="30" fillId="38" borderId="0" xfId="0" applyFont="1" applyFill="1" applyAlignment="1">
      <alignment horizontal="left"/>
    </xf>
    <xf numFmtId="0" fontId="45" fillId="38" borderId="0" xfId="0" applyFont="1" applyFill="1" applyAlignment="1">
      <alignment horizontal="center"/>
    </xf>
    <xf numFmtId="0" fontId="44" fillId="38" borderId="0" xfId="0" applyFont="1" applyFill="1" applyAlignment="1">
      <alignment horizontal="center"/>
    </xf>
    <xf numFmtId="0" fontId="31" fillId="38" borderId="0" xfId="0" applyFont="1" applyFill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view="pageBreakPreview" zoomScale="60" zoomScaleNormal="100" workbookViewId="0">
      <selection activeCell="N19" sqref="N19"/>
    </sheetView>
  </sheetViews>
  <sheetFormatPr defaultRowHeight="11.25" x14ac:dyDescent="0.15"/>
  <cols>
    <col min="1" max="1" width="46" style="1" customWidth="1"/>
    <col min="2" max="2" width="34.140625" style="1" customWidth="1"/>
    <col min="3" max="3" width="24" style="1" customWidth="1"/>
    <col min="4" max="4" width="22.28515625" style="1" customWidth="1"/>
    <col min="5" max="5" width="35.28515625" style="1" customWidth="1"/>
    <col min="6" max="6" width="21.42578125" style="1" customWidth="1"/>
    <col min="7" max="7" width="25" style="1" customWidth="1"/>
    <col min="8" max="16384" width="9.140625" style="1"/>
  </cols>
  <sheetData>
    <row r="1" spans="1:7" ht="58.5" customHeight="1" x14ac:dyDescent="0.15">
      <c r="A1" s="133" t="s">
        <v>189</v>
      </c>
      <c r="B1" s="133"/>
      <c r="C1" s="133"/>
      <c r="D1" s="133"/>
      <c r="E1" s="133"/>
      <c r="F1" s="133"/>
      <c r="G1" s="133"/>
    </row>
    <row r="4" spans="1:7" ht="20.25" x14ac:dyDescent="0.3">
      <c r="A4" s="134" t="s">
        <v>164</v>
      </c>
      <c r="B4" s="134"/>
      <c r="C4" s="134"/>
      <c r="D4" s="134"/>
      <c r="E4" s="134"/>
      <c r="F4" s="134"/>
      <c r="G4" s="134"/>
    </row>
    <row r="5" spans="1:7" ht="20.25" x14ac:dyDescent="0.3">
      <c r="A5" s="135" t="s">
        <v>165</v>
      </c>
      <c r="B5" s="135"/>
      <c r="C5" s="135"/>
      <c r="D5" s="135"/>
      <c r="E5" s="135"/>
      <c r="F5" s="135"/>
      <c r="G5" s="135"/>
    </row>
    <row r="6" spans="1:7" ht="20.25" x14ac:dyDescent="0.3">
      <c r="A6" s="134" t="s">
        <v>169</v>
      </c>
      <c r="B6" s="134"/>
      <c r="C6" s="134"/>
      <c r="D6" s="134"/>
      <c r="E6" s="134"/>
      <c r="F6" s="134"/>
      <c r="G6" s="134"/>
    </row>
    <row r="7" spans="1:7" ht="21" x14ac:dyDescent="0.35">
      <c r="A7" s="52"/>
      <c r="B7" s="52"/>
      <c r="C7" s="52"/>
      <c r="D7" s="52"/>
      <c r="E7" s="52"/>
      <c r="F7" s="53"/>
      <c r="G7" s="53"/>
    </row>
    <row r="8" spans="1:7" ht="20.25" x14ac:dyDescent="0.3">
      <c r="A8" s="134" t="s">
        <v>166</v>
      </c>
      <c r="B8" s="134"/>
      <c r="C8" s="134"/>
      <c r="D8" s="134"/>
      <c r="E8" s="134"/>
      <c r="F8" s="134"/>
      <c r="G8" s="134"/>
    </row>
    <row r="9" spans="1:7" ht="20.25" x14ac:dyDescent="0.3">
      <c r="A9" s="54"/>
      <c r="B9" s="54"/>
      <c r="C9" s="54"/>
      <c r="D9" s="54"/>
      <c r="E9" s="54"/>
      <c r="F9" s="55"/>
      <c r="G9" s="55"/>
    </row>
    <row r="10" spans="1:7" ht="20.25" x14ac:dyDescent="0.3">
      <c r="A10" s="134" t="s">
        <v>167</v>
      </c>
      <c r="B10" s="134"/>
      <c r="C10" s="134"/>
      <c r="D10" s="134"/>
      <c r="E10" s="134"/>
      <c r="F10" s="134"/>
      <c r="G10" s="134"/>
    </row>
    <row r="11" spans="1:7" ht="15.75" x14ac:dyDescent="0.25">
      <c r="A11" s="56"/>
      <c r="B11" s="56"/>
      <c r="C11" s="56"/>
      <c r="D11" s="56"/>
      <c r="E11" s="56"/>
      <c r="F11" s="57"/>
      <c r="G11" s="57"/>
    </row>
    <row r="12" spans="1:7" ht="18.75" x14ac:dyDescent="0.15">
      <c r="A12" s="132" t="s">
        <v>170</v>
      </c>
      <c r="B12" s="132"/>
      <c r="C12" s="132"/>
      <c r="D12" s="132"/>
      <c r="E12" s="132"/>
      <c r="F12" s="132"/>
      <c r="G12" s="132"/>
    </row>
    <row r="13" spans="1:7" ht="18.75" x14ac:dyDescent="0.15">
      <c r="A13" s="58"/>
      <c r="B13" s="58"/>
      <c r="C13" s="58"/>
      <c r="D13" s="58"/>
      <c r="E13" s="58"/>
      <c r="F13" s="58"/>
      <c r="G13" s="58"/>
    </row>
    <row r="14" spans="1:7" ht="18.75" x14ac:dyDescent="0.3">
      <c r="A14" s="59" t="s">
        <v>168</v>
      </c>
      <c r="B14" s="60"/>
      <c r="C14" s="60"/>
      <c r="D14" s="60"/>
      <c r="E14" s="60"/>
      <c r="F14" s="61"/>
      <c r="G14" s="61"/>
    </row>
    <row r="15" spans="1:7" ht="12" thickBot="1" x14ac:dyDescent="0.2"/>
    <row r="16" spans="1:7" ht="73.5" customHeight="1" thickBot="1" x14ac:dyDescent="0.2">
      <c r="A16" s="100" t="s">
        <v>0</v>
      </c>
      <c r="B16" s="100" t="s">
        <v>1</v>
      </c>
      <c r="C16" s="100" t="s">
        <v>2</v>
      </c>
      <c r="D16" s="100" t="s">
        <v>3</v>
      </c>
      <c r="E16" s="100" t="s">
        <v>4</v>
      </c>
      <c r="F16" s="100" t="s">
        <v>5</v>
      </c>
      <c r="G16" s="100" t="s">
        <v>6</v>
      </c>
    </row>
    <row r="17" spans="1:7" ht="18" x14ac:dyDescent="0.25">
      <c r="A17" s="101" t="s">
        <v>7</v>
      </c>
      <c r="B17" s="101"/>
      <c r="C17" s="101"/>
      <c r="D17" s="101"/>
      <c r="E17" s="101"/>
      <c r="F17" s="101"/>
      <c r="G17" s="102"/>
    </row>
    <row r="18" spans="1:7" ht="18" x14ac:dyDescent="0.25">
      <c r="A18" s="120" t="s">
        <v>8</v>
      </c>
      <c r="B18" s="108">
        <v>1303627.6499999999</v>
      </c>
      <c r="C18" s="108">
        <v>1631957</v>
      </c>
      <c r="D18" s="108">
        <v>1631957</v>
      </c>
      <c r="E18" s="108">
        <v>1381178.43</v>
      </c>
      <c r="F18" s="109">
        <v>105.95</v>
      </c>
      <c r="G18" s="110">
        <v>84.63</v>
      </c>
    </row>
    <row r="19" spans="1:7" ht="18" x14ac:dyDescent="0.25">
      <c r="A19" s="120" t="s">
        <v>9</v>
      </c>
      <c r="B19" s="108">
        <v>1279302.01</v>
      </c>
      <c r="C19" s="108">
        <v>1348482</v>
      </c>
      <c r="D19" s="108">
        <v>1348482</v>
      </c>
      <c r="E19" s="108">
        <v>1463865.45</v>
      </c>
      <c r="F19" s="109">
        <v>114.43</v>
      </c>
      <c r="G19" s="110">
        <v>108.56</v>
      </c>
    </row>
    <row r="20" spans="1:7" ht="36" x14ac:dyDescent="0.25">
      <c r="A20" s="120" t="s">
        <v>10</v>
      </c>
      <c r="B20" s="108">
        <v>20362.189999999999</v>
      </c>
      <c r="C20" s="108">
        <v>281468</v>
      </c>
      <c r="D20" s="108">
        <v>281468</v>
      </c>
      <c r="E20" s="108">
        <v>15163</v>
      </c>
      <c r="F20" s="109">
        <v>74.47</v>
      </c>
      <c r="G20" s="110">
        <v>5.39</v>
      </c>
    </row>
    <row r="21" spans="1:7" ht="22.5" customHeight="1" x14ac:dyDescent="0.25">
      <c r="A21" s="121" t="s">
        <v>11</v>
      </c>
      <c r="B21" s="122">
        <v>3963.45</v>
      </c>
      <c r="C21" s="122">
        <v>2007</v>
      </c>
      <c r="D21" s="122">
        <v>2007</v>
      </c>
      <c r="E21" s="122">
        <v>-97850.02</v>
      </c>
      <c r="F21" s="122">
        <v>-2468.81</v>
      </c>
      <c r="G21" s="123">
        <v>-4875.4399999999996</v>
      </c>
    </row>
    <row r="22" spans="1:7" ht="18" x14ac:dyDescent="0.25">
      <c r="A22" s="101" t="s">
        <v>12</v>
      </c>
      <c r="B22" s="101"/>
      <c r="C22" s="101"/>
      <c r="D22" s="101"/>
      <c r="E22" s="101"/>
      <c r="F22" s="101"/>
      <c r="G22" s="102"/>
    </row>
    <row r="23" spans="1:7" ht="18" x14ac:dyDescent="0.25">
      <c r="A23" s="120" t="s">
        <v>13</v>
      </c>
      <c r="B23" s="108">
        <v>1303627.6499999999</v>
      </c>
      <c r="C23" s="108">
        <v>1631957</v>
      </c>
      <c r="D23" s="108">
        <v>1631957</v>
      </c>
      <c r="E23" s="108">
        <v>1381178.43</v>
      </c>
      <c r="F23" s="109">
        <v>105.95</v>
      </c>
      <c r="G23" s="110">
        <v>84.63</v>
      </c>
    </row>
    <row r="24" spans="1:7" ht="18" x14ac:dyDescent="0.25">
      <c r="A24" s="120" t="s">
        <v>14</v>
      </c>
      <c r="B24" s="108">
        <v>1299664.2</v>
      </c>
      <c r="C24" s="108">
        <v>1629950</v>
      </c>
      <c r="D24" s="108">
        <v>1629950</v>
      </c>
      <c r="E24" s="108">
        <v>1479028.45</v>
      </c>
      <c r="F24" s="109">
        <v>113.8</v>
      </c>
      <c r="G24" s="110">
        <v>90.74</v>
      </c>
    </row>
    <row r="25" spans="1:7" ht="24.75" customHeight="1" x14ac:dyDescent="0.25">
      <c r="A25" s="121" t="s">
        <v>15</v>
      </c>
      <c r="B25" s="122">
        <v>3963.45</v>
      </c>
      <c r="C25" s="122">
        <v>2007</v>
      </c>
      <c r="D25" s="122">
        <v>2007</v>
      </c>
      <c r="E25" s="122">
        <v>-97850.02</v>
      </c>
      <c r="F25" s="122">
        <v>-2468.81</v>
      </c>
      <c r="G25" s="123">
        <v>-4875.4399999999996</v>
      </c>
    </row>
    <row r="26" spans="1:7" ht="36" x14ac:dyDescent="0.25">
      <c r="A26" s="101" t="s">
        <v>16</v>
      </c>
      <c r="B26" s="101"/>
      <c r="C26" s="101"/>
      <c r="D26" s="101"/>
      <c r="E26" s="101"/>
      <c r="F26" s="101"/>
      <c r="G26" s="102"/>
    </row>
    <row r="27" spans="1:7" ht="51.75" customHeight="1" x14ac:dyDescent="0.25">
      <c r="A27" s="120" t="s">
        <v>17</v>
      </c>
      <c r="B27" s="108">
        <v>-11556.84</v>
      </c>
      <c r="C27" s="108">
        <v>-2007</v>
      </c>
      <c r="D27" s="108">
        <v>-2007</v>
      </c>
      <c r="E27" s="108">
        <v>-7593.39</v>
      </c>
      <c r="F27" s="109">
        <v>65.7</v>
      </c>
      <c r="G27" s="110">
        <v>378.35</v>
      </c>
    </row>
    <row r="28" spans="1:7" ht="21" customHeight="1" x14ac:dyDescent="0.25">
      <c r="A28" s="121" t="s">
        <v>18</v>
      </c>
      <c r="B28" s="122">
        <v>-7593.39</v>
      </c>
      <c r="C28" s="124">
        <v>0</v>
      </c>
      <c r="D28" s="124">
        <v>0</v>
      </c>
      <c r="E28" s="122">
        <v>-105443.41</v>
      </c>
      <c r="F28" s="122">
        <v>1388.62</v>
      </c>
      <c r="G28" s="125">
        <v>0</v>
      </c>
    </row>
  </sheetData>
  <mergeCells count="7">
    <mergeCell ref="A12:G12"/>
    <mergeCell ref="A1:G1"/>
    <mergeCell ref="A4:G4"/>
    <mergeCell ref="A5:G5"/>
    <mergeCell ref="A6:G6"/>
    <mergeCell ref="A8:G8"/>
    <mergeCell ref="A10:G10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0"/>
  <sheetViews>
    <sheetView showGridLines="0" view="pageBreakPreview" topLeftCell="A4" zoomScale="60" zoomScaleNormal="100" workbookViewId="0">
      <selection activeCell="C6" sqref="C6"/>
    </sheetView>
  </sheetViews>
  <sheetFormatPr defaultRowHeight="11.25" x14ac:dyDescent="0.15"/>
  <cols>
    <col min="1" max="1" width="53.42578125" style="1" customWidth="1"/>
    <col min="2" max="2" width="39.7109375" style="1" customWidth="1"/>
    <col min="3" max="3" width="34" style="1" customWidth="1"/>
    <col min="4" max="4" width="33.140625" style="1" customWidth="1"/>
    <col min="5" max="5" width="46" style="1" customWidth="1"/>
    <col min="6" max="6" width="29.7109375" style="1" customWidth="1"/>
    <col min="7" max="7" width="30.140625" style="1" customWidth="1"/>
    <col min="8" max="16384" width="9.140625" style="1"/>
  </cols>
  <sheetData>
    <row r="1" spans="1:7" ht="18.75" x14ac:dyDescent="0.3">
      <c r="A1" s="136" t="s">
        <v>171</v>
      </c>
      <c r="B1" s="136"/>
      <c r="C1" s="136"/>
      <c r="D1" s="136"/>
      <c r="E1" s="136"/>
      <c r="F1" s="136"/>
      <c r="G1" s="136"/>
    </row>
    <row r="2" spans="1:7" ht="18.75" x14ac:dyDescent="0.3">
      <c r="A2" s="62"/>
      <c r="B2" s="62"/>
      <c r="C2" s="62"/>
      <c r="D2" s="62"/>
      <c r="E2" s="62"/>
      <c r="F2" s="62"/>
      <c r="G2" s="63"/>
    </row>
    <row r="3" spans="1:7" ht="18.75" customHeight="1" x14ac:dyDescent="0.3">
      <c r="A3" s="137" t="s">
        <v>173</v>
      </c>
      <c r="B3" s="137"/>
      <c r="C3" s="137"/>
      <c r="D3" s="137"/>
      <c r="E3" s="137"/>
      <c r="F3" s="137"/>
      <c r="G3" s="137"/>
    </row>
    <row r="4" spans="1:7" ht="18.75" x14ac:dyDescent="0.3">
      <c r="A4" s="64"/>
      <c r="B4" s="64"/>
      <c r="C4" s="64"/>
      <c r="D4" s="64"/>
      <c r="E4" s="64"/>
      <c r="F4" s="64"/>
      <c r="G4" s="65"/>
    </row>
    <row r="5" spans="1:7" ht="18.75" x14ac:dyDescent="0.3">
      <c r="A5" s="66" t="s">
        <v>7</v>
      </c>
      <c r="B5" s="64"/>
      <c r="C5" s="64"/>
      <c r="D5" s="64"/>
      <c r="E5" s="64"/>
      <c r="F5" s="64"/>
      <c r="G5" s="65"/>
    </row>
    <row r="6" spans="1:7" ht="18.75" x14ac:dyDescent="0.3">
      <c r="A6" s="67"/>
      <c r="B6" s="64"/>
      <c r="C6" s="64"/>
      <c r="D6" s="64"/>
      <c r="E6" s="64"/>
      <c r="F6" s="64"/>
      <c r="G6" s="65"/>
    </row>
    <row r="7" spans="1:7" ht="18.75" x14ac:dyDescent="0.3">
      <c r="A7" s="138" t="s">
        <v>172</v>
      </c>
      <c r="B7" s="138"/>
      <c r="C7" s="138"/>
      <c r="D7" s="138"/>
      <c r="E7" s="138"/>
      <c r="F7" s="138"/>
      <c r="G7" s="138"/>
    </row>
    <row r="8" spans="1:7" ht="12" thickBot="1" x14ac:dyDescent="0.2"/>
    <row r="9" spans="1:7" ht="48.75" customHeight="1" thickBot="1" x14ac:dyDescent="0.2">
      <c r="A9" s="100" t="s">
        <v>0</v>
      </c>
      <c r="B9" s="100" t="s">
        <v>1</v>
      </c>
      <c r="C9" s="100" t="s">
        <v>2</v>
      </c>
      <c r="D9" s="100" t="s">
        <v>3</v>
      </c>
      <c r="E9" s="100" t="s">
        <v>4</v>
      </c>
      <c r="F9" s="100" t="s">
        <v>5</v>
      </c>
      <c r="G9" s="100" t="s">
        <v>6</v>
      </c>
    </row>
    <row r="10" spans="1:7" ht="18" x14ac:dyDescent="0.25">
      <c r="A10" s="101" t="s">
        <v>7</v>
      </c>
      <c r="B10" s="101"/>
      <c r="C10" s="101"/>
      <c r="D10" s="101"/>
      <c r="E10" s="101"/>
      <c r="F10" s="101"/>
      <c r="G10" s="102"/>
    </row>
    <row r="11" spans="1:7" ht="18" x14ac:dyDescent="0.25">
      <c r="A11" s="103" t="s">
        <v>8</v>
      </c>
      <c r="B11" s="104">
        <v>1303627.6499999999</v>
      </c>
      <c r="C11" s="104">
        <v>1631957</v>
      </c>
      <c r="D11" s="104">
        <v>1631957</v>
      </c>
      <c r="E11" s="104">
        <v>1381178.43</v>
      </c>
      <c r="F11" s="105">
        <v>105.95</v>
      </c>
      <c r="G11" s="106">
        <v>84.63</v>
      </c>
    </row>
    <row r="12" spans="1:7" ht="36" x14ac:dyDescent="0.25">
      <c r="A12" s="107" t="s">
        <v>95</v>
      </c>
      <c r="B12" s="108">
        <v>1168155.06</v>
      </c>
      <c r="C12" s="108">
        <v>1502111</v>
      </c>
      <c r="D12" s="108">
        <v>1502111</v>
      </c>
      <c r="E12" s="108">
        <v>1250509.72</v>
      </c>
      <c r="F12" s="109">
        <v>107.05</v>
      </c>
      <c r="G12" s="110">
        <v>83.25</v>
      </c>
    </row>
    <row r="13" spans="1:7" ht="54" x14ac:dyDescent="0.25">
      <c r="A13" s="111" t="s">
        <v>94</v>
      </c>
      <c r="B13" s="108">
        <v>1168155.06</v>
      </c>
      <c r="C13" s="109">
        <v>0</v>
      </c>
      <c r="D13" s="109">
        <v>0</v>
      </c>
      <c r="E13" s="108">
        <v>1250509.72</v>
      </c>
      <c r="F13" s="109">
        <v>107.05</v>
      </c>
      <c r="G13" s="110">
        <v>0</v>
      </c>
    </row>
    <row r="14" spans="1:7" ht="54" x14ac:dyDescent="0.25">
      <c r="A14" s="112" t="s">
        <v>93</v>
      </c>
      <c r="B14" s="113">
        <v>1165641.3400000001</v>
      </c>
      <c r="C14" s="114"/>
      <c r="D14" s="114"/>
      <c r="E14" s="113">
        <v>1247120.7</v>
      </c>
      <c r="F14" s="115">
        <v>106.99</v>
      </c>
      <c r="G14" s="116"/>
    </row>
    <row r="15" spans="1:7" ht="54" x14ac:dyDescent="0.25">
      <c r="A15" s="112" t="s">
        <v>92</v>
      </c>
      <c r="B15" s="113">
        <v>2513.7199999999998</v>
      </c>
      <c r="C15" s="114"/>
      <c r="D15" s="114"/>
      <c r="E15" s="113">
        <v>3389.02</v>
      </c>
      <c r="F15" s="115">
        <v>134.82</v>
      </c>
      <c r="G15" s="116"/>
    </row>
    <row r="16" spans="1:7" ht="18" x14ac:dyDescent="0.25">
      <c r="A16" s="107" t="s">
        <v>91</v>
      </c>
      <c r="B16" s="109">
        <v>80.53</v>
      </c>
      <c r="C16" s="109">
        <v>200</v>
      </c>
      <c r="D16" s="109">
        <v>200</v>
      </c>
      <c r="E16" s="109">
        <v>61.71</v>
      </c>
      <c r="F16" s="109">
        <v>76.63</v>
      </c>
      <c r="G16" s="110">
        <v>30.86</v>
      </c>
    </row>
    <row r="17" spans="1:7" ht="18" x14ac:dyDescent="0.25">
      <c r="A17" s="111" t="s">
        <v>90</v>
      </c>
      <c r="B17" s="109">
        <v>80.53</v>
      </c>
      <c r="C17" s="109">
        <v>0</v>
      </c>
      <c r="D17" s="109">
        <v>0</v>
      </c>
      <c r="E17" s="109">
        <v>61.71</v>
      </c>
      <c r="F17" s="109">
        <v>76.63</v>
      </c>
      <c r="G17" s="110">
        <v>0</v>
      </c>
    </row>
    <row r="18" spans="1:7" ht="36" x14ac:dyDescent="0.25">
      <c r="A18" s="112" t="s">
        <v>89</v>
      </c>
      <c r="B18" s="115">
        <v>80.53</v>
      </c>
      <c r="C18" s="114"/>
      <c r="D18" s="114"/>
      <c r="E18" s="115">
        <v>61.71</v>
      </c>
      <c r="F18" s="115">
        <v>76.63</v>
      </c>
      <c r="G18" s="116"/>
    </row>
    <row r="19" spans="1:7" ht="54" x14ac:dyDescent="0.25">
      <c r="A19" s="107" t="s">
        <v>88</v>
      </c>
      <c r="B19" s="108">
        <v>17417.68</v>
      </c>
      <c r="C19" s="108">
        <v>20570</v>
      </c>
      <c r="D19" s="108">
        <v>20570</v>
      </c>
      <c r="E19" s="108">
        <v>18441.990000000002</v>
      </c>
      <c r="F19" s="109">
        <v>105.88</v>
      </c>
      <c r="G19" s="110">
        <v>89.65</v>
      </c>
    </row>
    <row r="20" spans="1:7" ht="18" x14ac:dyDescent="0.25">
      <c r="A20" s="111" t="s">
        <v>87</v>
      </c>
      <c r="B20" s="108">
        <v>17417.68</v>
      </c>
      <c r="C20" s="109">
        <v>0</v>
      </c>
      <c r="D20" s="109">
        <v>0</v>
      </c>
      <c r="E20" s="108">
        <v>18441.990000000002</v>
      </c>
      <c r="F20" s="109">
        <v>105.88</v>
      </c>
      <c r="G20" s="110">
        <v>0</v>
      </c>
    </row>
    <row r="21" spans="1:7" ht="18" x14ac:dyDescent="0.25">
      <c r="A21" s="112" t="s">
        <v>86</v>
      </c>
      <c r="B21" s="113">
        <v>17417.68</v>
      </c>
      <c r="C21" s="114"/>
      <c r="D21" s="114"/>
      <c r="E21" s="113">
        <v>18441.990000000002</v>
      </c>
      <c r="F21" s="115">
        <v>105.88</v>
      </c>
      <c r="G21" s="116"/>
    </row>
    <row r="22" spans="1:7" ht="72" x14ac:dyDescent="0.25">
      <c r="A22" s="107" t="s">
        <v>85</v>
      </c>
      <c r="B22" s="108">
        <v>1437.95</v>
      </c>
      <c r="C22" s="108">
        <v>3250</v>
      </c>
      <c r="D22" s="108">
        <v>3250</v>
      </c>
      <c r="E22" s="109">
        <v>489.3</v>
      </c>
      <c r="F22" s="109">
        <v>34.03</v>
      </c>
      <c r="G22" s="110">
        <v>15.06</v>
      </c>
    </row>
    <row r="23" spans="1:7" ht="36" x14ac:dyDescent="0.25">
      <c r="A23" s="111" t="s">
        <v>84</v>
      </c>
      <c r="B23" s="109">
        <v>654.54999999999995</v>
      </c>
      <c r="C23" s="109">
        <v>0</v>
      </c>
      <c r="D23" s="109">
        <v>0</v>
      </c>
      <c r="E23" s="109">
        <v>489.3</v>
      </c>
      <c r="F23" s="109">
        <v>74.75</v>
      </c>
      <c r="G23" s="110">
        <v>0</v>
      </c>
    </row>
    <row r="24" spans="1:7" ht="36" x14ac:dyDescent="0.25">
      <c r="A24" s="112" t="s">
        <v>83</v>
      </c>
      <c r="B24" s="115">
        <v>654.54999999999995</v>
      </c>
      <c r="C24" s="114"/>
      <c r="D24" s="114"/>
      <c r="E24" s="115">
        <v>489.3</v>
      </c>
      <c r="F24" s="115">
        <v>74.75</v>
      </c>
      <c r="G24" s="116"/>
    </row>
    <row r="25" spans="1:7" ht="72" x14ac:dyDescent="0.25">
      <c r="A25" s="111" t="s">
        <v>82</v>
      </c>
      <c r="B25" s="109">
        <v>783.4</v>
      </c>
      <c r="C25" s="109">
        <v>0</v>
      </c>
      <c r="D25" s="109">
        <v>0</v>
      </c>
      <c r="E25" s="109">
        <v>0</v>
      </c>
      <c r="F25" s="109">
        <v>0</v>
      </c>
      <c r="G25" s="110">
        <v>0</v>
      </c>
    </row>
    <row r="26" spans="1:7" ht="18" x14ac:dyDescent="0.25">
      <c r="A26" s="112" t="s">
        <v>81</v>
      </c>
      <c r="B26" s="115">
        <v>783.4</v>
      </c>
      <c r="C26" s="114"/>
      <c r="D26" s="114"/>
      <c r="E26" s="114"/>
      <c r="F26" s="114"/>
      <c r="G26" s="116"/>
    </row>
    <row r="27" spans="1:7" ht="54" x14ac:dyDescent="0.25">
      <c r="A27" s="107" t="s">
        <v>80</v>
      </c>
      <c r="B27" s="108">
        <v>116536.43</v>
      </c>
      <c r="C27" s="108">
        <v>105826</v>
      </c>
      <c r="D27" s="108">
        <v>105826</v>
      </c>
      <c r="E27" s="108">
        <v>111675.71</v>
      </c>
      <c r="F27" s="109">
        <v>95.83</v>
      </c>
      <c r="G27" s="110">
        <v>105.53</v>
      </c>
    </row>
    <row r="28" spans="1:7" ht="54" x14ac:dyDescent="0.25">
      <c r="A28" s="111" t="s">
        <v>79</v>
      </c>
      <c r="B28" s="108">
        <v>116536.43</v>
      </c>
      <c r="C28" s="109">
        <v>0</v>
      </c>
      <c r="D28" s="109">
        <v>0</v>
      </c>
      <c r="E28" s="108">
        <v>111675.71</v>
      </c>
      <c r="F28" s="109">
        <v>95.83</v>
      </c>
      <c r="G28" s="110">
        <v>0</v>
      </c>
    </row>
    <row r="29" spans="1:7" ht="36" x14ac:dyDescent="0.25">
      <c r="A29" s="112" t="s">
        <v>78</v>
      </c>
      <c r="B29" s="113">
        <v>98687.96</v>
      </c>
      <c r="C29" s="114"/>
      <c r="D29" s="114"/>
      <c r="E29" s="113">
        <v>99992.52</v>
      </c>
      <c r="F29" s="115">
        <v>101.32</v>
      </c>
      <c r="G29" s="116"/>
    </row>
    <row r="30" spans="1:7" ht="54" x14ac:dyDescent="0.25">
      <c r="A30" s="112" t="s">
        <v>77</v>
      </c>
      <c r="B30" s="113">
        <v>17848.47</v>
      </c>
      <c r="C30" s="114"/>
      <c r="D30" s="114"/>
      <c r="E30" s="113">
        <v>11683.19</v>
      </c>
      <c r="F30" s="115">
        <v>65.459999999999994</v>
      </c>
      <c r="G30" s="116"/>
    </row>
    <row r="31" spans="1:7" ht="18.75" x14ac:dyDescent="0.3">
      <c r="A31" s="117" t="s">
        <v>76</v>
      </c>
      <c r="B31" s="118">
        <v>1303627.6499999999</v>
      </c>
      <c r="C31" s="118">
        <v>1631957</v>
      </c>
      <c r="D31" s="118">
        <v>1631957</v>
      </c>
      <c r="E31" s="118">
        <v>1381178.43</v>
      </c>
      <c r="F31" s="119">
        <v>105.95</v>
      </c>
      <c r="G31" s="110">
        <v>84.63</v>
      </c>
    </row>
    <row r="32" spans="1:7" ht="18" x14ac:dyDescent="0.25">
      <c r="A32" s="103" t="s">
        <v>9</v>
      </c>
      <c r="B32" s="104">
        <v>1279302.01</v>
      </c>
      <c r="C32" s="104">
        <v>1348482</v>
      </c>
      <c r="D32" s="104">
        <v>1348482</v>
      </c>
      <c r="E32" s="104">
        <v>1463865.45</v>
      </c>
      <c r="F32" s="105">
        <v>114.43</v>
      </c>
      <c r="G32" s="106">
        <v>108.56</v>
      </c>
    </row>
    <row r="33" spans="1:7" ht="18" x14ac:dyDescent="0.25">
      <c r="A33" s="107" t="s">
        <v>75</v>
      </c>
      <c r="B33" s="108">
        <v>1073100.68</v>
      </c>
      <c r="C33" s="108">
        <v>1114900</v>
      </c>
      <c r="D33" s="108">
        <v>1114900</v>
      </c>
      <c r="E33" s="108">
        <v>1251762.6399999999</v>
      </c>
      <c r="F33" s="109">
        <v>116.65</v>
      </c>
      <c r="G33" s="110">
        <v>112.28</v>
      </c>
    </row>
    <row r="34" spans="1:7" ht="18" x14ac:dyDescent="0.25">
      <c r="A34" s="111" t="s">
        <v>74</v>
      </c>
      <c r="B34" s="108">
        <v>894346.57</v>
      </c>
      <c r="C34" s="109">
        <v>0</v>
      </c>
      <c r="D34" s="109">
        <v>0</v>
      </c>
      <c r="E34" s="108">
        <v>1041791.32</v>
      </c>
      <c r="F34" s="109">
        <v>116.49</v>
      </c>
      <c r="G34" s="110">
        <v>0</v>
      </c>
    </row>
    <row r="35" spans="1:7" ht="18" x14ac:dyDescent="0.25">
      <c r="A35" s="112" t="s">
        <v>73</v>
      </c>
      <c r="B35" s="113">
        <v>894346.57</v>
      </c>
      <c r="C35" s="114"/>
      <c r="D35" s="114"/>
      <c r="E35" s="113">
        <v>1041791.32</v>
      </c>
      <c r="F35" s="115">
        <v>116.49</v>
      </c>
      <c r="G35" s="116"/>
    </row>
    <row r="36" spans="1:7" ht="18" x14ac:dyDescent="0.25">
      <c r="A36" s="111" t="s">
        <v>72</v>
      </c>
      <c r="B36" s="108">
        <v>38620.57</v>
      </c>
      <c r="C36" s="109">
        <v>0</v>
      </c>
      <c r="D36" s="109">
        <v>0</v>
      </c>
      <c r="E36" s="108">
        <v>42620.92</v>
      </c>
      <c r="F36" s="109">
        <v>110.36</v>
      </c>
      <c r="G36" s="110">
        <v>0</v>
      </c>
    </row>
    <row r="37" spans="1:7" ht="18" x14ac:dyDescent="0.25">
      <c r="A37" s="112" t="s">
        <v>71</v>
      </c>
      <c r="B37" s="113">
        <v>38620.57</v>
      </c>
      <c r="C37" s="114"/>
      <c r="D37" s="114"/>
      <c r="E37" s="113">
        <v>42620.92</v>
      </c>
      <c r="F37" s="115">
        <v>110.36</v>
      </c>
      <c r="G37" s="116"/>
    </row>
    <row r="38" spans="1:7" ht="18" x14ac:dyDescent="0.25">
      <c r="A38" s="111" t="s">
        <v>70</v>
      </c>
      <c r="B38" s="108">
        <v>140133.54</v>
      </c>
      <c r="C38" s="109">
        <v>0</v>
      </c>
      <c r="D38" s="109">
        <v>0</v>
      </c>
      <c r="E38" s="108">
        <v>167350.39999999999</v>
      </c>
      <c r="F38" s="109">
        <v>119.42</v>
      </c>
      <c r="G38" s="110">
        <v>0</v>
      </c>
    </row>
    <row r="39" spans="1:7" ht="36" x14ac:dyDescent="0.25">
      <c r="A39" s="112" t="s">
        <v>69</v>
      </c>
      <c r="B39" s="113">
        <v>140133.54</v>
      </c>
      <c r="C39" s="114"/>
      <c r="D39" s="114"/>
      <c r="E39" s="113">
        <v>167350.39999999999</v>
      </c>
      <c r="F39" s="115">
        <v>119.42</v>
      </c>
      <c r="G39" s="116"/>
    </row>
    <row r="40" spans="1:7" ht="18" x14ac:dyDescent="0.25">
      <c r="A40" s="107" t="s">
        <v>68</v>
      </c>
      <c r="B40" s="108">
        <v>196761.25</v>
      </c>
      <c r="C40" s="108">
        <v>223402</v>
      </c>
      <c r="D40" s="108">
        <v>223402</v>
      </c>
      <c r="E40" s="108">
        <v>203321.49</v>
      </c>
      <c r="F40" s="109">
        <v>103.33</v>
      </c>
      <c r="G40" s="110">
        <v>91.01</v>
      </c>
    </row>
    <row r="41" spans="1:7" ht="18" x14ac:dyDescent="0.25">
      <c r="A41" s="111" t="s">
        <v>67</v>
      </c>
      <c r="B41" s="108">
        <v>58176.71</v>
      </c>
      <c r="C41" s="109">
        <v>0</v>
      </c>
      <c r="D41" s="109">
        <v>0</v>
      </c>
      <c r="E41" s="108">
        <v>65246.93</v>
      </c>
      <c r="F41" s="109">
        <v>112.15</v>
      </c>
      <c r="G41" s="110">
        <v>0</v>
      </c>
    </row>
    <row r="42" spans="1:7" ht="18" x14ac:dyDescent="0.25">
      <c r="A42" s="112" t="s">
        <v>66</v>
      </c>
      <c r="B42" s="113">
        <v>5131.72</v>
      </c>
      <c r="C42" s="114"/>
      <c r="D42" s="114"/>
      <c r="E42" s="113">
        <v>4580.1899999999996</v>
      </c>
      <c r="F42" s="115">
        <v>89.25</v>
      </c>
      <c r="G42" s="116"/>
    </row>
    <row r="43" spans="1:7" ht="36" x14ac:dyDescent="0.25">
      <c r="A43" s="112" t="s">
        <v>65</v>
      </c>
      <c r="B43" s="113">
        <v>50351.9</v>
      </c>
      <c r="C43" s="114"/>
      <c r="D43" s="114"/>
      <c r="E43" s="113">
        <v>58792.14</v>
      </c>
      <c r="F43" s="115">
        <v>116.76</v>
      </c>
      <c r="G43" s="116"/>
    </row>
    <row r="44" spans="1:7" ht="36" x14ac:dyDescent="0.25">
      <c r="A44" s="112" t="s">
        <v>64</v>
      </c>
      <c r="B44" s="113">
        <v>2305.39</v>
      </c>
      <c r="C44" s="114"/>
      <c r="D44" s="114"/>
      <c r="E44" s="113">
        <v>1439.6</v>
      </c>
      <c r="F44" s="115">
        <v>62.44</v>
      </c>
      <c r="G44" s="116"/>
    </row>
    <row r="45" spans="1:7" ht="36" x14ac:dyDescent="0.25">
      <c r="A45" s="112" t="s">
        <v>63</v>
      </c>
      <c r="B45" s="115">
        <v>387.7</v>
      </c>
      <c r="C45" s="114"/>
      <c r="D45" s="114"/>
      <c r="E45" s="115">
        <v>435</v>
      </c>
      <c r="F45" s="115">
        <v>112.2</v>
      </c>
      <c r="G45" s="116"/>
    </row>
    <row r="46" spans="1:7" ht="18" x14ac:dyDescent="0.25">
      <c r="A46" s="111" t="s">
        <v>62</v>
      </c>
      <c r="B46" s="108">
        <v>102634.82</v>
      </c>
      <c r="C46" s="109">
        <v>0</v>
      </c>
      <c r="D46" s="109">
        <v>0</v>
      </c>
      <c r="E46" s="108">
        <v>105913.4</v>
      </c>
      <c r="F46" s="109">
        <v>103.19</v>
      </c>
      <c r="G46" s="110">
        <v>0</v>
      </c>
    </row>
    <row r="47" spans="1:7" ht="36" x14ac:dyDescent="0.25">
      <c r="A47" s="112" t="s">
        <v>61</v>
      </c>
      <c r="B47" s="113">
        <v>18190.95</v>
      </c>
      <c r="C47" s="114"/>
      <c r="D47" s="114"/>
      <c r="E47" s="113">
        <v>16887.63</v>
      </c>
      <c r="F47" s="115">
        <v>92.84</v>
      </c>
      <c r="G47" s="116"/>
    </row>
    <row r="48" spans="1:7" ht="18" x14ac:dyDescent="0.25">
      <c r="A48" s="112" t="s">
        <v>60</v>
      </c>
      <c r="B48" s="113">
        <v>59131.09</v>
      </c>
      <c r="C48" s="114"/>
      <c r="D48" s="114"/>
      <c r="E48" s="113">
        <v>56080.3</v>
      </c>
      <c r="F48" s="115">
        <v>94.84</v>
      </c>
      <c r="G48" s="116"/>
    </row>
    <row r="49" spans="1:7" ht="18" x14ac:dyDescent="0.25">
      <c r="A49" s="112" t="s">
        <v>59</v>
      </c>
      <c r="B49" s="113">
        <v>21860.36</v>
      </c>
      <c r="C49" s="114"/>
      <c r="D49" s="114"/>
      <c r="E49" s="113">
        <v>24933.14</v>
      </c>
      <c r="F49" s="115">
        <v>114.06</v>
      </c>
      <c r="G49" s="116"/>
    </row>
    <row r="50" spans="1:7" ht="36" x14ac:dyDescent="0.25">
      <c r="A50" s="112" t="s">
        <v>58</v>
      </c>
      <c r="B50" s="113">
        <v>1935.97</v>
      </c>
      <c r="C50" s="114"/>
      <c r="D50" s="114"/>
      <c r="E50" s="113">
        <v>6134.3</v>
      </c>
      <c r="F50" s="115">
        <v>316.86</v>
      </c>
      <c r="G50" s="116"/>
    </row>
    <row r="51" spans="1:7" ht="18" x14ac:dyDescent="0.25">
      <c r="A51" s="112" t="s">
        <v>57</v>
      </c>
      <c r="B51" s="113">
        <v>1191.83</v>
      </c>
      <c r="C51" s="114"/>
      <c r="D51" s="114"/>
      <c r="E51" s="115">
        <v>949.11</v>
      </c>
      <c r="F51" s="115">
        <v>79.63</v>
      </c>
      <c r="G51" s="116"/>
    </row>
    <row r="52" spans="1:7" ht="36" x14ac:dyDescent="0.25">
      <c r="A52" s="112" t="s">
        <v>56</v>
      </c>
      <c r="B52" s="115">
        <v>324.62</v>
      </c>
      <c r="C52" s="114"/>
      <c r="D52" s="114"/>
      <c r="E52" s="115">
        <v>928.92</v>
      </c>
      <c r="F52" s="115">
        <v>286.16000000000003</v>
      </c>
      <c r="G52" s="116"/>
    </row>
    <row r="53" spans="1:7" ht="18" x14ac:dyDescent="0.25">
      <c r="A53" s="111" t="s">
        <v>55</v>
      </c>
      <c r="B53" s="108">
        <v>27515.1</v>
      </c>
      <c r="C53" s="109">
        <v>0</v>
      </c>
      <c r="D53" s="109">
        <v>0</v>
      </c>
      <c r="E53" s="108">
        <v>27920.13</v>
      </c>
      <c r="F53" s="109">
        <v>101.47</v>
      </c>
      <c r="G53" s="110">
        <v>0</v>
      </c>
    </row>
    <row r="54" spans="1:7" ht="18" x14ac:dyDescent="0.25">
      <c r="A54" s="112" t="s">
        <v>54</v>
      </c>
      <c r="B54" s="113">
        <v>2474.3000000000002</v>
      </c>
      <c r="C54" s="114"/>
      <c r="D54" s="114"/>
      <c r="E54" s="113">
        <v>1758</v>
      </c>
      <c r="F54" s="115">
        <v>71.05</v>
      </c>
      <c r="G54" s="116"/>
    </row>
    <row r="55" spans="1:7" ht="36" x14ac:dyDescent="0.25">
      <c r="A55" s="112" t="s">
        <v>53</v>
      </c>
      <c r="B55" s="113">
        <v>7280.21</v>
      </c>
      <c r="C55" s="114"/>
      <c r="D55" s="114"/>
      <c r="E55" s="113">
        <v>7954.03</v>
      </c>
      <c r="F55" s="115">
        <v>109.26</v>
      </c>
      <c r="G55" s="116"/>
    </row>
    <row r="56" spans="1:7" ht="18" x14ac:dyDescent="0.25">
      <c r="A56" s="112" t="s">
        <v>52</v>
      </c>
      <c r="B56" s="115">
        <v>846.25</v>
      </c>
      <c r="C56" s="114"/>
      <c r="D56" s="114"/>
      <c r="E56" s="115">
        <v>166.25</v>
      </c>
      <c r="F56" s="115">
        <v>19.649999999999999</v>
      </c>
      <c r="G56" s="116"/>
    </row>
    <row r="57" spans="1:7" ht="18" x14ac:dyDescent="0.25">
      <c r="A57" s="112" t="s">
        <v>51</v>
      </c>
      <c r="B57" s="113">
        <v>3078.17</v>
      </c>
      <c r="C57" s="114"/>
      <c r="D57" s="114"/>
      <c r="E57" s="113">
        <v>3826.96</v>
      </c>
      <c r="F57" s="115">
        <v>124.33</v>
      </c>
      <c r="G57" s="116"/>
    </row>
    <row r="58" spans="1:7" ht="18" x14ac:dyDescent="0.25">
      <c r="A58" s="112" t="s">
        <v>50</v>
      </c>
      <c r="B58" s="113">
        <v>2783</v>
      </c>
      <c r="C58" s="114"/>
      <c r="D58" s="114"/>
      <c r="E58" s="113">
        <v>2989</v>
      </c>
      <c r="F58" s="115">
        <v>107.4</v>
      </c>
      <c r="G58" s="116"/>
    </row>
    <row r="59" spans="1:7" ht="36" x14ac:dyDescent="0.25">
      <c r="A59" s="112" t="s">
        <v>49</v>
      </c>
      <c r="B59" s="113">
        <v>4047.43</v>
      </c>
      <c r="C59" s="114"/>
      <c r="D59" s="114"/>
      <c r="E59" s="113">
        <v>3431.47</v>
      </c>
      <c r="F59" s="115">
        <v>84.78</v>
      </c>
      <c r="G59" s="116"/>
    </row>
    <row r="60" spans="1:7" ht="18" x14ac:dyDescent="0.25">
      <c r="A60" s="112" t="s">
        <v>48</v>
      </c>
      <c r="B60" s="113">
        <v>4779.12</v>
      </c>
      <c r="C60" s="114"/>
      <c r="D60" s="114"/>
      <c r="E60" s="113">
        <v>2547.71</v>
      </c>
      <c r="F60" s="115">
        <v>53.31</v>
      </c>
      <c r="G60" s="116"/>
    </row>
    <row r="61" spans="1:7" ht="18" x14ac:dyDescent="0.25">
      <c r="A61" s="112" t="s">
        <v>47</v>
      </c>
      <c r="B61" s="115">
        <v>732.35</v>
      </c>
      <c r="C61" s="114"/>
      <c r="D61" s="114"/>
      <c r="E61" s="115">
        <v>749.5</v>
      </c>
      <c r="F61" s="115">
        <v>102.34</v>
      </c>
      <c r="G61" s="116"/>
    </row>
    <row r="62" spans="1:7" ht="18" x14ac:dyDescent="0.25">
      <c r="A62" s="112" t="s">
        <v>46</v>
      </c>
      <c r="B62" s="113">
        <v>1494.27</v>
      </c>
      <c r="C62" s="114"/>
      <c r="D62" s="114"/>
      <c r="E62" s="113">
        <v>4497.21</v>
      </c>
      <c r="F62" s="115">
        <v>300.95999999999998</v>
      </c>
      <c r="G62" s="116"/>
    </row>
    <row r="63" spans="1:7" ht="36" x14ac:dyDescent="0.25">
      <c r="A63" s="111" t="s">
        <v>45</v>
      </c>
      <c r="B63" s="108">
        <v>8434.6200000000008</v>
      </c>
      <c r="C63" s="109">
        <v>0</v>
      </c>
      <c r="D63" s="109">
        <v>0</v>
      </c>
      <c r="E63" s="108">
        <v>4241.03</v>
      </c>
      <c r="F63" s="109">
        <v>50.28</v>
      </c>
      <c r="G63" s="110">
        <v>0</v>
      </c>
    </row>
    <row r="64" spans="1:7" ht="18" x14ac:dyDescent="0.25">
      <c r="A64" s="112" t="s">
        <v>44</v>
      </c>
      <c r="B64" s="113">
        <v>1586.24</v>
      </c>
      <c r="C64" s="114"/>
      <c r="D64" s="114"/>
      <c r="E64" s="115">
        <v>721.73</v>
      </c>
      <c r="F64" s="115">
        <v>45.5</v>
      </c>
      <c r="G64" s="116"/>
    </row>
    <row r="65" spans="1:7" ht="18" x14ac:dyDescent="0.25">
      <c r="A65" s="112" t="s">
        <v>43</v>
      </c>
      <c r="B65" s="113">
        <v>2890.89</v>
      </c>
      <c r="C65" s="114"/>
      <c r="D65" s="114"/>
      <c r="E65" s="114"/>
      <c r="F65" s="114"/>
      <c r="G65" s="116"/>
    </row>
    <row r="66" spans="1:7" ht="18" x14ac:dyDescent="0.25">
      <c r="A66" s="112" t="s">
        <v>42</v>
      </c>
      <c r="B66" s="115">
        <v>135</v>
      </c>
      <c r="C66" s="114"/>
      <c r="D66" s="114"/>
      <c r="E66" s="115">
        <v>125</v>
      </c>
      <c r="F66" s="115">
        <v>92.59</v>
      </c>
      <c r="G66" s="116"/>
    </row>
    <row r="67" spans="1:7" ht="18" x14ac:dyDescent="0.25">
      <c r="A67" s="112" t="s">
        <v>41</v>
      </c>
      <c r="B67" s="113">
        <v>1268.3599999999999</v>
      </c>
      <c r="C67" s="114"/>
      <c r="D67" s="114"/>
      <c r="E67" s="113">
        <v>1318.44</v>
      </c>
      <c r="F67" s="115">
        <v>103.95</v>
      </c>
      <c r="G67" s="116"/>
    </row>
    <row r="68" spans="1:7" ht="36" x14ac:dyDescent="0.25">
      <c r="A68" s="112" t="s">
        <v>40</v>
      </c>
      <c r="B68" s="113">
        <v>2554.13</v>
      </c>
      <c r="C68" s="114"/>
      <c r="D68" s="114"/>
      <c r="E68" s="113">
        <v>2075.86</v>
      </c>
      <c r="F68" s="115">
        <v>81.27</v>
      </c>
      <c r="G68" s="116"/>
    </row>
    <row r="69" spans="1:7" ht="18" x14ac:dyDescent="0.25">
      <c r="A69" s="107" t="s">
        <v>39</v>
      </c>
      <c r="B69" s="109">
        <v>674.09</v>
      </c>
      <c r="C69" s="109">
        <v>800</v>
      </c>
      <c r="D69" s="109">
        <v>800</v>
      </c>
      <c r="E69" s="109">
        <v>465.83</v>
      </c>
      <c r="F69" s="109">
        <v>69.11</v>
      </c>
      <c r="G69" s="110">
        <v>58.23</v>
      </c>
    </row>
    <row r="70" spans="1:7" ht="18" x14ac:dyDescent="0.25">
      <c r="A70" s="111" t="s">
        <v>38</v>
      </c>
      <c r="B70" s="109">
        <v>674.09</v>
      </c>
      <c r="C70" s="109">
        <v>0</v>
      </c>
      <c r="D70" s="109">
        <v>0</v>
      </c>
      <c r="E70" s="109">
        <v>465.83</v>
      </c>
      <c r="F70" s="109">
        <v>69.11</v>
      </c>
      <c r="G70" s="110">
        <v>0</v>
      </c>
    </row>
    <row r="71" spans="1:7" ht="36" x14ac:dyDescent="0.25">
      <c r="A71" s="112" t="s">
        <v>37</v>
      </c>
      <c r="B71" s="115">
        <v>674.09</v>
      </c>
      <c r="C71" s="114"/>
      <c r="D71" s="114"/>
      <c r="E71" s="115">
        <v>465.83</v>
      </c>
      <c r="F71" s="115">
        <v>69.11</v>
      </c>
      <c r="G71" s="116"/>
    </row>
    <row r="72" spans="1:7" ht="54" x14ac:dyDescent="0.25">
      <c r="A72" s="107" t="s">
        <v>36</v>
      </c>
      <c r="B72" s="108">
        <v>8393.1200000000008</v>
      </c>
      <c r="C72" s="108">
        <v>9000</v>
      </c>
      <c r="D72" s="108">
        <v>9000</v>
      </c>
      <c r="E72" s="108">
        <v>7935.49</v>
      </c>
      <c r="F72" s="109">
        <v>94.55</v>
      </c>
      <c r="G72" s="110">
        <v>88.17</v>
      </c>
    </row>
    <row r="73" spans="1:7" ht="36" x14ac:dyDescent="0.25">
      <c r="A73" s="111" t="s">
        <v>35</v>
      </c>
      <c r="B73" s="108">
        <v>8393.1200000000008</v>
      </c>
      <c r="C73" s="109">
        <v>0</v>
      </c>
      <c r="D73" s="109">
        <v>0</v>
      </c>
      <c r="E73" s="108">
        <v>7935.49</v>
      </c>
      <c r="F73" s="109">
        <v>94.55</v>
      </c>
      <c r="G73" s="110">
        <v>0</v>
      </c>
    </row>
    <row r="74" spans="1:7" ht="36" x14ac:dyDescent="0.25">
      <c r="A74" s="112" t="s">
        <v>34</v>
      </c>
      <c r="B74" s="113">
        <v>8393.1200000000008</v>
      </c>
      <c r="C74" s="114"/>
      <c r="D74" s="114"/>
      <c r="E74" s="113">
        <v>7935.49</v>
      </c>
      <c r="F74" s="115">
        <v>94.55</v>
      </c>
      <c r="G74" s="116"/>
    </row>
    <row r="75" spans="1:7" ht="18" x14ac:dyDescent="0.25">
      <c r="A75" s="107" t="s">
        <v>33</v>
      </c>
      <c r="B75" s="109">
        <v>372.87</v>
      </c>
      <c r="C75" s="109">
        <v>380</v>
      </c>
      <c r="D75" s="109">
        <v>380</v>
      </c>
      <c r="E75" s="109">
        <v>380</v>
      </c>
      <c r="F75" s="109">
        <v>101.91</v>
      </c>
      <c r="G75" s="110">
        <v>100</v>
      </c>
    </row>
    <row r="76" spans="1:7" ht="18" x14ac:dyDescent="0.25">
      <c r="A76" s="111" t="s">
        <v>32</v>
      </c>
      <c r="B76" s="109">
        <v>372.87</v>
      </c>
      <c r="C76" s="109">
        <v>0</v>
      </c>
      <c r="D76" s="109">
        <v>0</v>
      </c>
      <c r="E76" s="109">
        <v>380</v>
      </c>
      <c r="F76" s="109">
        <v>101.91</v>
      </c>
      <c r="G76" s="110">
        <v>0</v>
      </c>
    </row>
    <row r="77" spans="1:7" ht="18" x14ac:dyDescent="0.25">
      <c r="A77" s="112" t="s">
        <v>31</v>
      </c>
      <c r="B77" s="115">
        <v>372.87</v>
      </c>
      <c r="C77" s="114"/>
      <c r="D77" s="114"/>
      <c r="E77" s="115">
        <v>380</v>
      </c>
      <c r="F77" s="115">
        <v>101.91</v>
      </c>
      <c r="G77" s="116"/>
    </row>
    <row r="78" spans="1:7" ht="36" x14ac:dyDescent="0.25">
      <c r="A78" s="103" t="s">
        <v>10</v>
      </c>
      <c r="B78" s="104">
        <v>20362.189999999999</v>
      </c>
      <c r="C78" s="104">
        <v>281468</v>
      </c>
      <c r="D78" s="104">
        <v>281468</v>
      </c>
      <c r="E78" s="104">
        <v>15163</v>
      </c>
      <c r="F78" s="105">
        <v>74.47</v>
      </c>
      <c r="G78" s="106">
        <v>5.39</v>
      </c>
    </row>
    <row r="79" spans="1:7" ht="36" x14ac:dyDescent="0.25">
      <c r="A79" s="107" t="s">
        <v>30</v>
      </c>
      <c r="B79" s="108">
        <v>20362.189999999999</v>
      </c>
      <c r="C79" s="108">
        <v>7205</v>
      </c>
      <c r="D79" s="108">
        <v>7205</v>
      </c>
      <c r="E79" s="108">
        <v>9100.5</v>
      </c>
      <c r="F79" s="109">
        <v>44.69</v>
      </c>
      <c r="G79" s="110">
        <v>126.31</v>
      </c>
    </row>
    <row r="80" spans="1:7" ht="18" x14ac:dyDescent="0.25">
      <c r="A80" s="111" t="s">
        <v>29</v>
      </c>
      <c r="B80" s="108">
        <v>17844.27</v>
      </c>
      <c r="C80" s="109">
        <v>0</v>
      </c>
      <c r="D80" s="109">
        <v>0</v>
      </c>
      <c r="E80" s="108">
        <v>4053.88</v>
      </c>
      <c r="F80" s="109">
        <v>22.72</v>
      </c>
      <c r="G80" s="110">
        <v>0</v>
      </c>
    </row>
    <row r="81" spans="1:7" ht="18" x14ac:dyDescent="0.25">
      <c r="A81" s="112" t="s">
        <v>28</v>
      </c>
      <c r="B81" s="113">
        <v>16830.75</v>
      </c>
      <c r="C81" s="114"/>
      <c r="D81" s="114"/>
      <c r="E81" s="113">
        <v>4053.88</v>
      </c>
      <c r="F81" s="115">
        <v>24.09</v>
      </c>
      <c r="G81" s="116"/>
    </row>
    <row r="82" spans="1:7" ht="18" x14ac:dyDescent="0.25">
      <c r="A82" s="112" t="s">
        <v>27</v>
      </c>
      <c r="B82" s="115">
        <v>29.99</v>
      </c>
      <c r="C82" s="114"/>
      <c r="D82" s="114"/>
      <c r="E82" s="114"/>
      <c r="F82" s="114"/>
      <c r="G82" s="116"/>
    </row>
    <row r="83" spans="1:7" ht="18" x14ac:dyDescent="0.25">
      <c r="A83" s="112" t="s">
        <v>26</v>
      </c>
      <c r="B83" s="115">
        <v>156.19999999999999</v>
      </c>
      <c r="C83" s="114"/>
      <c r="D83" s="114"/>
      <c r="E83" s="114"/>
      <c r="F83" s="114"/>
      <c r="G83" s="116"/>
    </row>
    <row r="84" spans="1:7" ht="36" x14ac:dyDescent="0.25">
      <c r="A84" s="112" t="s">
        <v>25</v>
      </c>
      <c r="B84" s="115">
        <v>827.33</v>
      </c>
      <c r="C84" s="114"/>
      <c r="D84" s="114"/>
      <c r="E84" s="114"/>
      <c r="F84" s="114"/>
      <c r="G84" s="116"/>
    </row>
    <row r="85" spans="1:7" ht="36" x14ac:dyDescent="0.25">
      <c r="A85" s="111" t="s">
        <v>24</v>
      </c>
      <c r="B85" s="108">
        <v>2517.92</v>
      </c>
      <c r="C85" s="109">
        <v>0</v>
      </c>
      <c r="D85" s="109">
        <v>0</v>
      </c>
      <c r="E85" s="108">
        <v>5046.62</v>
      </c>
      <c r="F85" s="109">
        <v>200.43</v>
      </c>
      <c r="G85" s="110">
        <v>0</v>
      </c>
    </row>
    <row r="86" spans="1:7" ht="18" x14ac:dyDescent="0.25">
      <c r="A86" s="112" t="s">
        <v>23</v>
      </c>
      <c r="B86" s="113">
        <v>2517.92</v>
      </c>
      <c r="C86" s="114"/>
      <c r="D86" s="114"/>
      <c r="E86" s="113">
        <v>5046.62</v>
      </c>
      <c r="F86" s="115">
        <v>200.43</v>
      </c>
      <c r="G86" s="116"/>
    </row>
    <row r="87" spans="1:7" ht="36" x14ac:dyDescent="0.25">
      <c r="A87" s="107" t="s">
        <v>22</v>
      </c>
      <c r="B87" s="109">
        <v>0</v>
      </c>
      <c r="C87" s="108">
        <v>274263</v>
      </c>
      <c r="D87" s="108">
        <v>274263</v>
      </c>
      <c r="E87" s="108">
        <v>6062.5</v>
      </c>
      <c r="F87" s="109">
        <v>0</v>
      </c>
      <c r="G87" s="110">
        <v>2.21</v>
      </c>
    </row>
    <row r="88" spans="1:7" ht="36" x14ac:dyDescent="0.25">
      <c r="A88" s="111" t="s">
        <v>21</v>
      </c>
      <c r="B88" s="109">
        <v>0</v>
      </c>
      <c r="C88" s="109">
        <v>0</v>
      </c>
      <c r="D88" s="109">
        <v>0</v>
      </c>
      <c r="E88" s="108">
        <v>6062.5</v>
      </c>
      <c r="F88" s="109">
        <v>0</v>
      </c>
      <c r="G88" s="110">
        <v>0</v>
      </c>
    </row>
    <row r="89" spans="1:7" ht="36" x14ac:dyDescent="0.25">
      <c r="A89" s="112" t="s">
        <v>20</v>
      </c>
      <c r="B89" s="114"/>
      <c r="C89" s="114"/>
      <c r="D89" s="114"/>
      <c r="E89" s="113">
        <v>6062.5</v>
      </c>
      <c r="F89" s="114"/>
      <c r="G89" s="116"/>
    </row>
    <row r="90" spans="1:7" ht="18.75" x14ac:dyDescent="0.3">
      <c r="A90" s="117" t="s">
        <v>19</v>
      </c>
      <c r="B90" s="118">
        <v>1299664.2</v>
      </c>
      <c r="C90" s="118">
        <v>1629950</v>
      </c>
      <c r="D90" s="118">
        <v>1629950</v>
      </c>
      <c r="E90" s="118">
        <v>1479028.45</v>
      </c>
      <c r="F90" s="119">
        <v>113.8</v>
      </c>
      <c r="G90" s="110">
        <v>90.74</v>
      </c>
    </row>
  </sheetData>
  <mergeCells count="3">
    <mergeCell ref="A1:G1"/>
    <mergeCell ref="A3:G3"/>
    <mergeCell ref="A7:G7"/>
  </mergeCells>
  <pageMargins left="0.74803149606299213" right="0.74803149606299213" top="0.98425196850393704" bottom="0.98425196850393704" header="0.51181102362204722" footer="0.51181102362204722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workbookViewId="0">
      <selection activeCell="A2" sqref="A2:G2"/>
    </sheetView>
  </sheetViews>
  <sheetFormatPr defaultRowHeight="11.25" x14ac:dyDescent="0.15"/>
  <cols>
    <col min="1" max="1" width="46" style="1" customWidth="1"/>
    <col min="2" max="2" width="35.140625" style="1" customWidth="1"/>
    <col min="3" max="3" width="22.7109375" style="1" customWidth="1"/>
    <col min="4" max="4" width="24" style="1" customWidth="1"/>
    <col min="5" max="5" width="37.28515625" style="1" customWidth="1"/>
    <col min="6" max="6" width="23.7109375" style="1" customWidth="1"/>
    <col min="7" max="7" width="20.28515625" style="1" customWidth="1"/>
    <col min="8" max="16384" width="9.140625" style="1"/>
  </cols>
  <sheetData>
    <row r="2" spans="1:7" ht="18.75" x14ac:dyDescent="0.3">
      <c r="A2" s="138" t="s">
        <v>174</v>
      </c>
      <c r="B2" s="138"/>
      <c r="C2" s="138"/>
      <c r="D2" s="138"/>
      <c r="E2" s="138"/>
      <c r="F2" s="138"/>
      <c r="G2" s="138"/>
    </row>
    <row r="3" spans="1:7" ht="19.5" thickBot="1" x14ac:dyDescent="0.35">
      <c r="A3" s="68"/>
      <c r="B3" s="68"/>
      <c r="C3" s="68"/>
      <c r="D3" s="68"/>
      <c r="E3" s="68"/>
      <c r="F3" s="68"/>
      <c r="G3" s="68"/>
    </row>
    <row r="4" spans="1:7" ht="36" customHeight="1" thickBot="1" x14ac:dyDescent="0.2">
      <c r="A4" s="88" t="s">
        <v>0</v>
      </c>
      <c r="B4" s="88" t="s">
        <v>1</v>
      </c>
      <c r="C4" s="88" t="s">
        <v>2</v>
      </c>
      <c r="D4" s="88" t="s">
        <v>3</v>
      </c>
      <c r="E4" s="88" t="s">
        <v>4</v>
      </c>
      <c r="F4" s="88" t="s">
        <v>5</v>
      </c>
      <c r="G4" s="88" t="s">
        <v>6</v>
      </c>
    </row>
    <row r="5" spans="1:7" ht="15.75" x14ac:dyDescent="0.25">
      <c r="A5" s="89" t="s">
        <v>7</v>
      </c>
      <c r="B5" s="89"/>
      <c r="C5" s="89"/>
      <c r="D5" s="89"/>
      <c r="E5" s="89"/>
      <c r="F5" s="89"/>
      <c r="G5" s="90"/>
    </row>
    <row r="6" spans="1:7" ht="15" x14ac:dyDescent="0.2">
      <c r="A6" s="92" t="s">
        <v>107</v>
      </c>
      <c r="B6" s="93">
        <v>18862.330000000002</v>
      </c>
      <c r="C6" s="93">
        <v>18580</v>
      </c>
      <c r="D6" s="93">
        <v>18580</v>
      </c>
      <c r="E6" s="93">
        <v>17660.150000000001</v>
      </c>
      <c r="F6" s="95">
        <v>93.63</v>
      </c>
      <c r="G6" s="91">
        <v>95.05</v>
      </c>
    </row>
    <row r="7" spans="1:7" ht="15" x14ac:dyDescent="0.2">
      <c r="A7" s="92" t="s">
        <v>106</v>
      </c>
      <c r="B7" s="93">
        <v>18862.330000000002</v>
      </c>
      <c r="C7" s="93">
        <v>18580</v>
      </c>
      <c r="D7" s="93">
        <v>18580</v>
      </c>
      <c r="E7" s="93">
        <v>17660.150000000001</v>
      </c>
      <c r="F7" s="95">
        <v>93.63</v>
      </c>
      <c r="G7" s="91">
        <v>95.05</v>
      </c>
    </row>
    <row r="8" spans="1:7" ht="15" x14ac:dyDescent="0.2">
      <c r="A8" s="92" t="s">
        <v>105</v>
      </c>
      <c r="B8" s="95">
        <v>735.08</v>
      </c>
      <c r="C8" s="93">
        <v>1950</v>
      </c>
      <c r="D8" s="93">
        <v>1950</v>
      </c>
      <c r="E8" s="95">
        <v>551.01</v>
      </c>
      <c r="F8" s="95">
        <v>74.959999999999994</v>
      </c>
      <c r="G8" s="91">
        <v>28.26</v>
      </c>
    </row>
    <row r="9" spans="1:7" ht="15" x14ac:dyDescent="0.2">
      <c r="A9" s="92" t="s">
        <v>104</v>
      </c>
      <c r="B9" s="95">
        <v>735.08</v>
      </c>
      <c r="C9" s="93">
        <v>1950</v>
      </c>
      <c r="D9" s="93">
        <v>1950</v>
      </c>
      <c r="E9" s="95">
        <v>551.01</v>
      </c>
      <c r="F9" s="95">
        <v>74.959999999999994</v>
      </c>
      <c r="G9" s="91">
        <v>28.26</v>
      </c>
    </row>
    <row r="10" spans="1:7" ht="30" x14ac:dyDescent="0.2">
      <c r="A10" s="92" t="s">
        <v>103</v>
      </c>
      <c r="B10" s="93">
        <v>115091.78</v>
      </c>
      <c r="C10" s="93">
        <v>111816</v>
      </c>
      <c r="D10" s="93">
        <v>111816</v>
      </c>
      <c r="E10" s="93">
        <v>112457.55</v>
      </c>
      <c r="F10" s="95">
        <v>97.71</v>
      </c>
      <c r="G10" s="91">
        <v>100.57</v>
      </c>
    </row>
    <row r="11" spans="1:7" ht="30" x14ac:dyDescent="0.2">
      <c r="A11" s="92" t="s">
        <v>102</v>
      </c>
      <c r="B11" s="93">
        <v>17417.68</v>
      </c>
      <c r="C11" s="93">
        <v>20570</v>
      </c>
      <c r="D11" s="93">
        <v>20570</v>
      </c>
      <c r="E11" s="93">
        <v>18441.990000000002</v>
      </c>
      <c r="F11" s="95">
        <v>105.88</v>
      </c>
      <c r="G11" s="91">
        <v>89.65</v>
      </c>
    </row>
    <row r="12" spans="1:7" ht="15" x14ac:dyDescent="0.2">
      <c r="A12" s="92" t="s">
        <v>101</v>
      </c>
      <c r="B12" s="93">
        <v>97674.1</v>
      </c>
      <c r="C12" s="93">
        <v>91246</v>
      </c>
      <c r="D12" s="93">
        <v>91246</v>
      </c>
      <c r="E12" s="93">
        <v>94015.56</v>
      </c>
      <c r="F12" s="95">
        <v>96.25</v>
      </c>
      <c r="G12" s="91">
        <v>103.04</v>
      </c>
    </row>
    <row r="13" spans="1:7" ht="15" x14ac:dyDescent="0.2">
      <c r="A13" s="92" t="s">
        <v>100</v>
      </c>
      <c r="B13" s="93">
        <v>1168155.06</v>
      </c>
      <c r="C13" s="93">
        <v>1498111</v>
      </c>
      <c r="D13" s="93">
        <v>1498111</v>
      </c>
      <c r="E13" s="93">
        <v>1250509.72</v>
      </c>
      <c r="F13" s="95">
        <v>107.05</v>
      </c>
      <c r="G13" s="91">
        <v>83.47</v>
      </c>
    </row>
    <row r="14" spans="1:7" ht="15" x14ac:dyDescent="0.2">
      <c r="A14" s="92" t="s">
        <v>99</v>
      </c>
      <c r="B14" s="94"/>
      <c r="C14" s="93">
        <v>267000</v>
      </c>
      <c r="D14" s="93">
        <v>267000</v>
      </c>
      <c r="E14" s="94"/>
      <c r="F14" s="94"/>
      <c r="G14" s="96"/>
    </row>
    <row r="15" spans="1:7" ht="15" x14ac:dyDescent="0.2">
      <c r="A15" s="92" t="s">
        <v>98</v>
      </c>
      <c r="B15" s="93">
        <v>1168155.06</v>
      </c>
      <c r="C15" s="93">
        <v>1231111</v>
      </c>
      <c r="D15" s="93">
        <v>1231111</v>
      </c>
      <c r="E15" s="93">
        <v>1250509.72</v>
      </c>
      <c r="F15" s="95">
        <v>107.05</v>
      </c>
      <c r="G15" s="91">
        <v>101.58</v>
      </c>
    </row>
    <row r="16" spans="1:7" ht="15" x14ac:dyDescent="0.2">
      <c r="A16" s="92" t="s">
        <v>97</v>
      </c>
      <c r="B16" s="95">
        <v>783.4</v>
      </c>
      <c r="C16" s="93">
        <v>1500</v>
      </c>
      <c r="D16" s="93">
        <v>1500</v>
      </c>
      <c r="E16" s="94"/>
      <c r="F16" s="94"/>
      <c r="G16" s="96"/>
    </row>
    <row r="17" spans="1:7" ht="15" x14ac:dyDescent="0.2">
      <c r="A17" s="92" t="s">
        <v>96</v>
      </c>
      <c r="B17" s="95">
        <v>783.4</v>
      </c>
      <c r="C17" s="93">
        <v>1500</v>
      </c>
      <c r="D17" s="93">
        <v>1500</v>
      </c>
      <c r="E17" s="94"/>
      <c r="F17" s="94"/>
      <c r="G17" s="96"/>
    </row>
    <row r="18" spans="1:7" ht="15.75" x14ac:dyDescent="0.25">
      <c r="A18" s="97" t="s">
        <v>76</v>
      </c>
      <c r="B18" s="98">
        <v>1303627.6499999999</v>
      </c>
      <c r="C18" s="98">
        <v>1631957</v>
      </c>
      <c r="D18" s="98">
        <v>1631957</v>
      </c>
      <c r="E18" s="98">
        <v>1381178.43</v>
      </c>
      <c r="F18" s="99">
        <v>105.95</v>
      </c>
      <c r="G18" s="91">
        <v>84.63</v>
      </c>
    </row>
    <row r="19" spans="1:7" ht="15" x14ac:dyDescent="0.2">
      <c r="A19" s="92" t="s">
        <v>107</v>
      </c>
      <c r="B19" s="93">
        <v>18205.98</v>
      </c>
      <c r="C19" s="93">
        <v>18580</v>
      </c>
      <c r="D19" s="93">
        <v>18580</v>
      </c>
      <c r="E19" s="93">
        <v>18586.009999999998</v>
      </c>
      <c r="F19" s="95">
        <v>102.09</v>
      </c>
      <c r="G19" s="91">
        <v>100.03</v>
      </c>
    </row>
    <row r="20" spans="1:7" ht="15" x14ac:dyDescent="0.2">
      <c r="A20" s="92" t="s">
        <v>106</v>
      </c>
      <c r="B20" s="93">
        <v>18205.98</v>
      </c>
      <c r="C20" s="93">
        <v>18580</v>
      </c>
      <c r="D20" s="93">
        <v>18580</v>
      </c>
      <c r="E20" s="93">
        <v>18586.009999999998</v>
      </c>
      <c r="F20" s="95">
        <v>102.09</v>
      </c>
      <c r="G20" s="91">
        <v>100.03</v>
      </c>
    </row>
    <row r="21" spans="1:7" ht="15" x14ac:dyDescent="0.2">
      <c r="A21" s="92" t="s">
        <v>105</v>
      </c>
      <c r="B21" s="95">
        <v>442.62</v>
      </c>
      <c r="C21" s="93">
        <v>1950</v>
      </c>
      <c r="D21" s="93">
        <v>1950</v>
      </c>
      <c r="E21" s="95">
        <v>816.01</v>
      </c>
      <c r="F21" s="95">
        <v>184.36</v>
      </c>
      <c r="G21" s="91">
        <v>41.85</v>
      </c>
    </row>
    <row r="22" spans="1:7" ht="15" x14ac:dyDescent="0.2">
      <c r="A22" s="92" t="s">
        <v>104</v>
      </c>
      <c r="B22" s="95">
        <v>442.62</v>
      </c>
      <c r="C22" s="93">
        <v>1950</v>
      </c>
      <c r="D22" s="93">
        <v>1950</v>
      </c>
      <c r="E22" s="95">
        <v>816.01</v>
      </c>
      <c r="F22" s="95">
        <v>184.36</v>
      </c>
      <c r="G22" s="91">
        <v>41.85</v>
      </c>
    </row>
    <row r="23" spans="1:7" ht="30" x14ac:dyDescent="0.2">
      <c r="A23" s="92" t="s">
        <v>103</v>
      </c>
      <c r="B23" s="93">
        <v>115256.03</v>
      </c>
      <c r="C23" s="93">
        <v>111890</v>
      </c>
      <c r="D23" s="93">
        <v>111890</v>
      </c>
      <c r="E23" s="93">
        <v>106123.13</v>
      </c>
      <c r="F23" s="95">
        <v>92.08</v>
      </c>
      <c r="G23" s="91">
        <v>94.85</v>
      </c>
    </row>
    <row r="24" spans="1:7" ht="30" x14ac:dyDescent="0.2">
      <c r="A24" s="92" t="s">
        <v>102</v>
      </c>
      <c r="B24" s="93">
        <v>17519.830000000002</v>
      </c>
      <c r="C24" s="93">
        <v>20644</v>
      </c>
      <c r="D24" s="93">
        <v>20644</v>
      </c>
      <c r="E24" s="93">
        <v>15660.44</v>
      </c>
      <c r="F24" s="95">
        <v>89.39</v>
      </c>
      <c r="G24" s="91">
        <v>75.86</v>
      </c>
    </row>
    <row r="25" spans="1:7" ht="15" x14ac:dyDescent="0.2">
      <c r="A25" s="92" t="s">
        <v>101</v>
      </c>
      <c r="B25" s="93">
        <v>97736.2</v>
      </c>
      <c r="C25" s="93">
        <v>91246</v>
      </c>
      <c r="D25" s="93">
        <v>91246</v>
      </c>
      <c r="E25" s="93">
        <v>90462.69</v>
      </c>
      <c r="F25" s="95">
        <v>92.56</v>
      </c>
      <c r="G25" s="91">
        <v>99.14</v>
      </c>
    </row>
    <row r="26" spans="1:7" ht="15" x14ac:dyDescent="0.2">
      <c r="A26" s="92" t="s">
        <v>100</v>
      </c>
      <c r="B26" s="93">
        <v>1164976.17</v>
      </c>
      <c r="C26" s="93">
        <v>1496030</v>
      </c>
      <c r="D26" s="93">
        <v>1496030</v>
      </c>
      <c r="E26" s="93">
        <v>1353503.3</v>
      </c>
      <c r="F26" s="95">
        <v>116.18</v>
      </c>
      <c r="G26" s="91">
        <v>90.47</v>
      </c>
    </row>
    <row r="27" spans="1:7" ht="15" x14ac:dyDescent="0.2">
      <c r="A27" s="92" t="s">
        <v>99</v>
      </c>
      <c r="B27" s="94"/>
      <c r="C27" s="93">
        <v>267000</v>
      </c>
      <c r="D27" s="93">
        <v>267000</v>
      </c>
      <c r="E27" s="94"/>
      <c r="F27" s="94"/>
      <c r="G27" s="96"/>
    </row>
    <row r="28" spans="1:7" ht="15" x14ac:dyDescent="0.2">
      <c r="A28" s="92" t="s">
        <v>98</v>
      </c>
      <c r="B28" s="93">
        <v>1164976.17</v>
      </c>
      <c r="C28" s="93">
        <v>1229030</v>
      </c>
      <c r="D28" s="93">
        <v>1229030</v>
      </c>
      <c r="E28" s="93">
        <v>1353503.3</v>
      </c>
      <c r="F28" s="95">
        <v>116.18</v>
      </c>
      <c r="G28" s="91">
        <v>110.13</v>
      </c>
    </row>
    <row r="29" spans="1:7" ht="15" x14ac:dyDescent="0.2">
      <c r="A29" s="92" t="s">
        <v>97</v>
      </c>
      <c r="B29" s="95">
        <v>783.4</v>
      </c>
      <c r="C29" s="93">
        <v>1500</v>
      </c>
      <c r="D29" s="93">
        <v>1500</v>
      </c>
      <c r="E29" s="94"/>
      <c r="F29" s="94"/>
      <c r="G29" s="96"/>
    </row>
    <row r="30" spans="1:7" ht="15" x14ac:dyDescent="0.2">
      <c r="A30" s="92" t="s">
        <v>96</v>
      </c>
      <c r="B30" s="95">
        <v>783.4</v>
      </c>
      <c r="C30" s="93">
        <v>1500</v>
      </c>
      <c r="D30" s="93">
        <v>1500</v>
      </c>
      <c r="E30" s="94"/>
      <c r="F30" s="94"/>
      <c r="G30" s="96"/>
    </row>
    <row r="31" spans="1:7" ht="15.75" x14ac:dyDescent="0.25">
      <c r="A31" s="97" t="s">
        <v>19</v>
      </c>
      <c r="B31" s="98">
        <v>1299664.2</v>
      </c>
      <c r="C31" s="98">
        <v>1629950</v>
      </c>
      <c r="D31" s="98">
        <v>1629950</v>
      </c>
      <c r="E31" s="98">
        <v>1479028.45</v>
      </c>
      <c r="F31" s="99">
        <v>113.8</v>
      </c>
      <c r="G31" s="91">
        <v>90.74</v>
      </c>
    </row>
  </sheetData>
  <mergeCells count="1">
    <mergeCell ref="A2:G2"/>
  </mergeCells>
  <pageMargins left="0.74803149606299213" right="0.74803149606299213" top="0.98425196850393704" bottom="0.98425196850393704" header="0.51181102362204722" footer="0.51181102362204722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0"/>
  <sheetViews>
    <sheetView showGridLines="0" zoomScaleNormal="100" workbookViewId="0">
      <selection activeCell="B19" sqref="B19"/>
    </sheetView>
  </sheetViews>
  <sheetFormatPr defaultRowHeight="11.25" x14ac:dyDescent="0.15"/>
  <cols>
    <col min="1" max="1" width="46" style="1" customWidth="1"/>
    <col min="2" max="2" width="35" style="1" customWidth="1"/>
    <col min="3" max="3" width="25.5703125" style="1" customWidth="1"/>
    <col min="4" max="4" width="22.42578125" style="1" customWidth="1"/>
    <col min="5" max="5" width="42.140625" style="1" customWidth="1"/>
    <col min="6" max="7" width="21.85546875" style="1" customWidth="1"/>
    <col min="8" max="16384" width="9.140625" style="1"/>
  </cols>
  <sheetData>
    <row r="2" spans="1:7" ht="18.75" x14ac:dyDescent="0.3">
      <c r="A2" s="138" t="s">
        <v>175</v>
      </c>
      <c r="B2" s="138"/>
      <c r="C2" s="138"/>
      <c r="D2" s="138"/>
      <c r="E2" s="138"/>
      <c r="F2" s="138"/>
      <c r="G2" s="138"/>
    </row>
    <row r="3" spans="1:7" ht="12" thickBot="1" x14ac:dyDescent="0.2"/>
    <row r="4" spans="1:7" ht="30" customHeight="1" thickBot="1" x14ac:dyDescent="0.2">
      <c r="A4" s="78" t="s">
        <v>0</v>
      </c>
      <c r="B4" s="78" t="s">
        <v>1</v>
      </c>
      <c r="C4" s="78" t="s">
        <v>2</v>
      </c>
      <c r="D4" s="78" t="s">
        <v>3</v>
      </c>
      <c r="E4" s="78" t="s">
        <v>4</v>
      </c>
      <c r="F4" s="78" t="s">
        <v>5</v>
      </c>
      <c r="G4" s="78" t="s">
        <v>6</v>
      </c>
    </row>
    <row r="5" spans="1:7" ht="15" x14ac:dyDescent="0.25">
      <c r="A5" s="79" t="s">
        <v>7</v>
      </c>
      <c r="B5" s="79"/>
      <c r="C5" s="79"/>
      <c r="D5" s="79"/>
      <c r="E5" s="79"/>
      <c r="F5" s="79"/>
      <c r="G5" s="80"/>
    </row>
    <row r="6" spans="1:7" ht="14.25" x14ac:dyDescent="0.2">
      <c r="A6" s="126" t="s">
        <v>111</v>
      </c>
      <c r="B6" s="86">
        <v>1299664.2</v>
      </c>
      <c r="C6" s="86">
        <v>1629950</v>
      </c>
      <c r="D6" s="86">
        <v>1629950</v>
      </c>
      <c r="E6" s="86">
        <v>1479028.45</v>
      </c>
      <c r="F6" s="87">
        <v>113.8</v>
      </c>
      <c r="G6" s="83">
        <v>90.74</v>
      </c>
    </row>
    <row r="7" spans="1:7" ht="30" x14ac:dyDescent="0.25">
      <c r="A7" s="84" t="s">
        <v>110</v>
      </c>
      <c r="B7" s="81">
        <v>1299187.33</v>
      </c>
      <c r="C7" s="81">
        <v>1629470</v>
      </c>
      <c r="D7" s="81">
        <v>1629470</v>
      </c>
      <c r="E7" s="81">
        <v>1478573.45</v>
      </c>
      <c r="F7" s="82">
        <v>113.81</v>
      </c>
      <c r="G7" s="83">
        <v>90.74</v>
      </c>
    </row>
    <row r="8" spans="1:7" ht="30" x14ac:dyDescent="0.25">
      <c r="A8" s="84" t="s">
        <v>109</v>
      </c>
      <c r="B8" s="82">
        <v>104</v>
      </c>
      <c r="C8" s="82">
        <v>100</v>
      </c>
      <c r="D8" s="82">
        <v>100</v>
      </c>
      <c r="E8" s="82">
        <v>75</v>
      </c>
      <c r="F8" s="82">
        <v>72.12</v>
      </c>
      <c r="G8" s="83">
        <v>75</v>
      </c>
    </row>
    <row r="9" spans="1:7" ht="30" x14ac:dyDescent="0.25">
      <c r="A9" s="84" t="s">
        <v>108</v>
      </c>
      <c r="B9" s="82">
        <v>372.87</v>
      </c>
      <c r="C9" s="82">
        <v>380</v>
      </c>
      <c r="D9" s="82">
        <v>380</v>
      </c>
      <c r="E9" s="82">
        <v>380</v>
      </c>
      <c r="F9" s="82">
        <v>101.91</v>
      </c>
      <c r="G9" s="83">
        <v>100</v>
      </c>
    </row>
    <row r="10" spans="1:7" ht="14.25" x14ac:dyDescent="0.2">
      <c r="A10" s="85" t="s">
        <v>19</v>
      </c>
      <c r="B10" s="86">
        <v>1299664.2</v>
      </c>
      <c r="C10" s="86">
        <v>1629950</v>
      </c>
      <c r="D10" s="86">
        <v>1629950</v>
      </c>
      <c r="E10" s="86">
        <v>1479028.45</v>
      </c>
      <c r="F10" s="87">
        <v>113.8</v>
      </c>
      <c r="G10" s="83">
        <v>90.74</v>
      </c>
    </row>
  </sheetData>
  <mergeCells count="1">
    <mergeCell ref="A2:G2"/>
  </mergeCells>
  <pageMargins left="0.74803149606299213" right="0.74803149606299213" top="0.98425196850393704" bottom="0.98425196850393704" header="0.51181102362204722" footer="0.51181102362204722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view="pageBreakPreview" zoomScale="60" zoomScaleNormal="100" workbookViewId="0">
      <selection activeCell="I5" sqref="I5"/>
    </sheetView>
  </sheetViews>
  <sheetFormatPr defaultRowHeight="15" x14ac:dyDescent="0.25"/>
  <cols>
    <col min="1" max="1" width="40.28515625" customWidth="1"/>
    <col min="2" max="2" width="22.140625" customWidth="1"/>
    <col min="3" max="3" width="16" customWidth="1"/>
    <col min="4" max="4" width="16.140625" customWidth="1"/>
    <col min="5" max="5" width="19.7109375" customWidth="1"/>
  </cols>
  <sheetData>
    <row r="1" spans="1:7" ht="23.25" customHeight="1" x14ac:dyDescent="0.25">
      <c r="A1" s="7" t="s">
        <v>131</v>
      </c>
      <c r="B1" s="8"/>
      <c r="C1" s="8"/>
      <c r="D1" s="8"/>
      <c r="E1" s="8"/>
      <c r="F1" s="8"/>
      <c r="G1" s="9"/>
    </row>
    <row r="2" spans="1:7" x14ac:dyDescent="0.25">
      <c r="A2" s="10"/>
      <c r="B2" s="10"/>
      <c r="C2" s="10"/>
      <c r="D2" s="10"/>
      <c r="E2" s="10"/>
      <c r="F2" s="10"/>
      <c r="G2" s="10"/>
    </row>
    <row r="3" spans="1:7" ht="15.75" x14ac:dyDescent="0.25">
      <c r="A3" s="139" t="s">
        <v>132</v>
      </c>
      <c r="B3" s="139"/>
      <c r="C3" s="139"/>
      <c r="D3" s="139"/>
      <c r="E3" s="139"/>
      <c r="F3" s="139"/>
      <c r="G3" s="139"/>
    </row>
    <row r="4" spans="1:7" x14ac:dyDescent="0.25">
      <c r="A4" s="11"/>
      <c r="B4" s="11"/>
      <c r="C4" s="11"/>
      <c r="D4" s="11"/>
      <c r="E4" s="11"/>
      <c r="F4" s="11"/>
      <c r="G4" s="11"/>
    </row>
    <row r="5" spans="1:7" ht="25.5" x14ac:dyDescent="0.25">
      <c r="A5" s="12" t="s">
        <v>133</v>
      </c>
      <c r="B5" s="13" t="s">
        <v>134</v>
      </c>
      <c r="C5" s="13" t="s">
        <v>154</v>
      </c>
      <c r="D5" s="13" t="s">
        <v>155</v>
      </c>
      <c r="E5" s="13" t="s">
        <v>156</v>
      </c>
      <c r="F5" s="14" t="s">
        <v>135</v>
      </c>
      <c r="G5" s="14" t="s">
        <v>136</v>
      </c>
    </row>
    <row r="6" spans="1:7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 t="s">
        <v>137</v>
      </c>
      <c r="G6" s="15" t="s">
        <v>138</v>
      </c>
    </row>
    <row r="7" spans="1:7" ht="28.5" customHeight="1" x14ac:dyDescent="0.25">
      <c r="A7" s="16" t="s">
        <v>139</v>
      </c>
      <c r="B7" s="17"/>
      <c r="C7" s="17"/>
      <c r="D7" s="17"/>
      <c r="E7" s="17"/>
      <c r="F7" s="18"/>
      <c r="G7" s="19"/>
    </row>
    <row r="8" spans="1:7" ht="18.75" customHeight="1" x14ac:dyDescent="0.25">
      <c r="A8" s="20" t="s">
        <v>140</v>
      </c>
      <c r="B8" s="21">
        <f>B9+B11</f>
        <v>0</v>
      </c>
      <c r="C8" s="21">
        <f t="shared" ref="C8:E8" si="0">C9+C11</f>
        <v>0</v>
      </c>
      <c r="D8" s="21">
        <f t="shared" si="0"/>
        <v>0</v>
      </c>
      <c r="E8" s="21">
        <f t="shared" si="0"/>
        <v>0</v>
      </c>
      <c r="F8" s="22" t="str">
        <f>IFERROR(E8/B8*100,"-")</f>
        <v>-</v>
      </c>
      <c r="G8" s="22" t="str">
        <f>IFERROR(E8/D8*100,"-")</f>
        <v>-</v>
      </c>
    </row>
    <row r="9" spans="1:7" ht="39" customHeight="1" x14ac:dyDescent="0.25">
      <c r="A9" s="23" t="s">
        <v>141</v>
      </c>
      <c r="B9" s="21">
        <f>B10</f>
        <v>0</v>
      </c>
      <c r="C9" s="21">
        <f t="shared" ref="C9:E9" si="1">C10</f>
        <v>0</v>
      </c>
      <c r="D9" s="21">
        <f t="shared" si="1"/>
        <v>0</v>
      </c>
      <c r="E9" s="21">
        <f t="shared" si="1"/>
        <v>0</v>
      </c>
      <c r="F9" s="22" t="str">
        <f t="shared" ref="F9:F24" si="2">IFERROR(E9/B9*100,"-")</f>
        <v>-</v>
      </c>
      <c r="G9" s="22" t="str">
        <f t="shared" ref="G9:G24" si="3">IFERROR(E9/D9*100,"-")</f>
        <v>-</v>
      </c>
    </row>
    <row r="10" spans="1:7" ht="34.5" customHeight="1" x14ac:dyDescent="0.25">
      <c r="A10" s="24" t="s">
        <v>142</v>
      </c>
      <c r="B10" s="25"/>
      <c r="C10" s="25"/>
      <c r="D10" s="25"/>
      <c r="E10" s="25"/>
      <c r="F10" s="26" t="str">
        <f t="shared" si="2"/>
        <v>-</v>
      </c>
      <c r="G10" s="22" t="str">
        <f t="shared" si="3"/>
        <v>-</v>
      </c>
    </row>
    <row r="11" spans="1:7" ht="40.5" customHeight="1" x14ac:dyDescent="0.25">
      <c r="A11" s="23" t="s">
        <v>143</v>
      </c>
      <c r="B11" s="21">
        <f>B12</f>
        <v>0</v>
      </c>
      <c r="C11" s="21">
        <f t="shared" ref="C11:E11" si="4">C12</f>
        <v>0</v>
      </c>
      <c r="D11" s="21">
        <f t="shared" si="4"/>
        <v>0</v>
      </c>
      <c r="E11" s="21">
        <f t="shared" si="4"/>
        <v>0</v>
      </c>
      <c r="F11" s="22" t="str">
        <f t="shared" si="2"/>
        <v>-</v>
      </c>
      <c r="G11" s="22" t="str">
        <f t="shared" si="3"/>
        <v>-</v>
      </c>
    </row>
    <row r="12" spans="1:7" ht="38.25" customHeight="1" x14ac:dyDescent="0.25">
      <c r="A12" s="24" t="s">
        <v>144</v>
      </c>
      <c r="B12" s="25"/>
      <c r="C12" s="25"/>
      <c r="D12" s="25"/>
      <c r="E12" s="25"/>
      <c r="F12" s="26" t="str">
        <f t="shared" si="2"/>
        <v>-</v>
      </c>
      <c r="G12" s="22" t="str">
        <f t="shared" si="3"/>
        <v>-</v>
      </c>
    </row>
    <row r="13" spans="1:7" x14ac:dyDescent="0.25">
      <c r="A13" s="24"/>
      <c r="B13" s="27"/>
      <c r="C13" s="27"/>
      <c r="D13" s="27"/>
      <c r="E13" s="27"/>
      <c r="F13" s="26"/>
      <c r="G13" s="22"/>
    </row>
    <row r="14" spans="1:7" ht="27" customHeight="1" x14ac:dyDescent="0.25">
      <c r="A14" s="28" t="s">
        <v>145</v>
      </c>
      <c r="B14" s="29">
        <f>B8</f>
        <v>0</v>
      </c>
      <c r="C14" s="29">
        <f t="shared" ref="C14:E14" si="5">C8</f>
        <v>0</v>
      </c>
      <c r="D14" s="29">
        <f t="shared" si="5"/>
        <v>0</v>
      </c>
      <c r="E14" s="29">
        <f t="shared" si="5"/>
        <v>0</v>
      </c>
      <c r="F14" s="30" t="str">
        <f t="shared" si="2"/>
        <v>-</v>
      </c>
      <c r="G14" s="30" t="str">
        <f t="shared" si="3"/>
        <v>-</v>
      </c>
    </row>
    <row r="15" spans="1:7" x14ac:dyDescent="0.25">
      <c r="A15" s="31"/>
      <c r="B15" s="32"/>
      <c r="C15" s="32"/>
      <c r="D15" s="32"/>
      <c r="E15" s="32"/>
      <c r="F15" s="33"/>
      <c r="G15" s="34"/>
    </row>
    <row r="16" spans="1:7" ht="36.75" customHeight="1" x14ac:dyDescent="0.25">
      <c r="A16" s="16" t="s">
        <v>146</v>
      </c>
      <c r="B16" s="35"/>
      <c r="C16" s="35"/>
      <c r="D16" s="35"/>
      <c r="E16" s="35"/>
      <c r="F16" s="36" t="str">
        <f t="shared" si="2"/>
        <v>-</v>
      </c>
      <c r="G16" s="36" t="str">
        <f t="shared" si="3"/>
        <v>-</v>
      </c>
    </row>
    <row r="17" spans="1:7" ht="34.5" customHeight="1" x14ac:dyDescent="0.25">
      <c r="A17" s="20" t="s">
        <v>147</v>
      </c>
      <c r="B17" s="21">
        <f>B18+B20</f>
        <v>0</v>
      </c>
      <c r="C17" s="21">
        <f t="shared" ref="C17:E17" si="6">C18+C20</f>
        <v>0</v>
      </c>
      <c r="D17" s="21">
        <f t="shared" si="6"/>
        <v>0</v>
      </c>
      <c r="E17" s="21">
        <f t="shared" si="6"/>
        <v>0</v>
      </c>
      <c r="F17" s="22" t="str">
        <f t="shared" si="2"/>
        <v>-</v>
      </c>
      <c r="G17" s="22" t="str">
        <f t="shared" si="3"/>
        <v>-</v>
      </c>
    </row>
    <row r="18" spans="1:7" ht="54" customHeight="1" x14ac:dyDescent="0.25">
      <c r="A18" s="23" t="s">
        <v>148</v>
      </c>
      <c r="B18" s="21">
        <f>B19</f>
        <v>0</v>
      </c>
      <c r="C18" s="21">
        <f t="shared" ref="C18:E18" si="7">C19</f>
        <v>0</v>
      </c>
      <c r="D18" s="21">
        <f t="shared" si="7"/>
        <v>0</v>
      </c>
      <c r="E18" s="21">
        <f t="shared" si="7"/>
        <v>0</v>
      </c>
      <c r="F18" s="22" t="str">
        <f t="shared" si="2"/>
        <v>-</v>
      </c>
      <c r="G18" s="22" t="str">
        <f t="shared" si="3"/>
        <v>-</v>
      </c>
    </row>
    <row r="19" spans="1:7" ht="40.5" customHeight="1" x14ac:dyDescent="0.25">
      <c r="A19" s="24" t="s">
        <v>149</v>
      </c>
      <c r="B19" s="25"/>
      <c r="C19" s="25"/>
      <c r="D19" s="25"/>
      <c r="E19" s="25"/>
      <c r="F19" s="26" t="str">
        <f t="shared" si="2"/>
        <v>-</v>
      </c>
      <c r="G19" s="22" t="str">
        <f t="shared" si="3"/>
        <v>-</v>
      </c>
    </row>
    <row r="20" spans="1:7" ht="51.75" customHeight="1" x14ac:dyDescent="0.25">
      <c r="A20" s="23" t="s">
        <v>150</v>
      </c>
      <c r="B20" s="21">
        <f>B21+B22</f>
        <v>0</v>
      </c>
      <c r="C20" s="21">
        <f t="shared" ref="C20:E20" si="8">C21+C22</f>
        <v>0</v>
      </c>
      <c r="D20" s="21">
        <f t="shared" si="8"/>
        <v>0</v>
      </c>
      <c r="E20" s="21">
        <f t="shared" si="8"/>
        <v>0</v>
      </c>
      <c r="F20" s="22" t="str">
        <f t="shared" si="2"/>
        <v>-</v>
      </c>
      <c r="G20" s="22" t="str">
        <f t="shared" si="3"/>
        <v>-</v>
      </c>
    </row>
    <row r="21" spans="1:7" ht="56.25" customHeight="1" x14ac:dyDescent="0.25">
      <c r="A21" s="24" t="s">
        <v>151</v>
      </c>
      <c r="B21" s="25"/>
      <c r="C21" s="25"/>
      <c r="D21" s="25"/>
      <c r="E21" s="25"/>
      <c r="F21" s="26" t="str">
        <f t="shared" si="2"/>
        <v>-</v>
      </c>
      <c r="G21" s="22" t="str">
        <f t="shared" si="3"/>
        <v>-</v>
      </c>
    </row>
    <row r="22" spans="1:7" ht="65.25" customHeight="1" x14ac:dyDescent="0.25">
      <c r="A22" s="24" t="s">
        <v>152</v>
      </c>
      <c r="B22" s="25"/>
      <c r="C22" s="25"/>
      <c r="D22" s="25"/>
      <c r="E22" s="25"/>
      <c r="F22" s="26" t="str">
        <f t="shared" si="2"/>
        <v>-</v>
      </c>
      <c r="G22" s="22" t="str">
        <f t="shared" si="3"/>
        <v>-</v>
      </c>
    </row>
    <row r="23" spans="1:7" x14ac:dyDescent="0.25">
      <c r="A23" s="24"/>
      <c r="B23" s="27"/>
      <c r="C23" s="27"/>
      <c r="D23" s="27"/>
      <c r="E23" s="27"/>
      <c r="F23" s="26"/>
      <c r="G23" s="26"/>
    </row>
    <row r="24" spans="1:7" ht="23.25" customHeight="1" x14ac:dyDescent="0.25">
      <c r="A24" s="28" t="s">
        <v>153</v>
      </c>
      <c r="B24" s="29">
        <f>B17</f>
        <v>0</v>
      </c>
      <c r="C24" s="29">
        <f t="shared" ref="C24:E24" si="9">C17</f>
        <v>0</v>
      </c>
      <c r="D24" s="29">
        <f t="shared" si="9"/>
        <v>0</v>
      </c>
      <c r="E24" s="29">
        <f t="shared" si="9"/>
        <v>0</v>
      </c>
      <c r="F24" s="30" t="str">
        <f t="shared" si="2"/>
        <v>-</v>
      </c>
      <c r="G24" s="30" t="str">
        <f t="shared" si="3"/>
        <v>-</v>
      </c>
    </row>
  </sheetData>
  <mergeCells count="1">
    <mergeCell ref="A3:G3"/>
  </mergeCells>
  <conditionalFormatting sqref="B21:E22">
    <cfRule type="containsBlanks" dxfId="8" priority="1">
      <formula>LEN(TRIM(B21))=0</formula>
    </cfRule>
  </conditionalFormatting>
  <conditionalFormatting sqref="B10:E10">
    <cfRule type="containsBlanks" dxfId="7" priority="4">
      <formula>LEN(TRIM(B10))=0</formula>
    </cfRule>
  </conditionalFormatting>
  <conditionalFormatting sqref="B12:E12">
    <cfRule type="containsBlanks" dxfId="6" priority="3">
      <formula>LEN(TRIM(B12))=0</formula>
    </cfRule>
  </conditionalFormatting>
  <conditionalFormatting sqref="B19:E19">
    <cfRule type="containsBlanks" dxfId="5" priority="2">
      <formula>LEN(TRIM(B19))=0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view="pageBreakPreview" zoomScale="60" zoomScaleNormal="100" workbookViewId="0">
      <selection activeCell="E5" sqref="E5"/>
    </sheetView>
  </sheetViews>
  <sheetFormatPr defaultRowHeight="15" x14ac:dyDescent="0.25"/>
  <cols>
    <col min="1" max="1" width="32.5703125" customWidth="1"/>
    <col min="2" max="2" width="27.28515625" customWidth="1"/>
    <col min="3" max="3" width="18.28515625" customWidth="1"/>
    <col min="4" max="4" width="11.42578125" customWidth="1"/>
    <col min="5" max="5" width="18.85546875" customWidth="1"/>
    <col min="6" max="6" width="18.28515625" customWidth="1"/>
    <col min="7" max="7" width="21" customWidth="1"/>
  </cols>
  <sheetData>
    <row r="1" spans="1:7" ht="15.75" x14ac:dyDescent="0.25">
      <c r="A1" s="139" t="s">
        <v>162</v>
      </c>
      <c r="B1" s="139"/>
      <c r="C1" s="139"/>
      <c r="D1" s="139"/>
      <c r="E1" s="139"/>
      <c r="F1" s="139"/>
      <c r="G1" s="139"/>
    </row>
    <row r="2" spans="1:7" x14ac:dyDescent="0.25">
      <c r="A2" s="11"/>
      <c r="B2" s="11"/>
      <c r="C2" s="11"/>
      <c r="D2" s="11"/>
      <c r="E2" s="11"/>
      <c r="F2" s="51"/>
      <c r="G2" s="51"/>
    </row>
    <row r="3" spans="1:7" ht="25.5" x14ac:dyDescent="0.25">
      <c r="A3" s="12" t="s">
        <v>161</v>
      </c>
      <c r="B3" s="13" t="s">
        <v>163</v>
      </c>
      <c r="C3" s="13" t="s">
        <v>154</v>
      </c>
      <c r="D3" s="13" t="s">
        <v>155</v>
      </c>
      <c r="E3" s="13" t="s">
        <v>156</v>
      </c>
      <c r="F3" s="14" t="s">
        <v>135</v>
      </c>
      <c r="G3" s="14" t="s">
        <v>136</v>
      </c>
    </row>
    <row r="4" spans="1:7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50" t="s">
        <v>137</v>
      </c>
      <c r="G4" s="50" t="s">
        <v>138</v>
      </c>
    </row>
    <row r="5" spans="1:7" ht="26.25" x14ac:dyDescent="0.25">
      <c r="A5" s="16" t="s">
        <v>160</v>
      </c>
      <c r="B5" s="16"/>
      <c r="C5" s="16"/>
      <c r="D5" s="16"/>
      <c r="E5" s="16"/>
      <c r="F5" s="49"/>
      <c r="G5" s="49"/>
    </row>
    <row r="6" spans="1:7" ht="15.75" customHeight="1" x14ac:dyDescent="0.25">
      <c r="A6" s="23" t="s">
        <v>107</v>
      </c>
      <c r="B6" s="44">
        <f>B7</f>
        <v>0</v>
      </c>
      <c r="C6" s="44">
        <f>C7</f>
        <v>0</v>
      </c>
      <c r="D6" s="44">
        <f>D7</f>
        <v>0</v>
      </c>
      <c r="E6" s="44">
        <f>E7</f>
        <v>0</v>
      </c>
      <c r="F6" s="43" t="str">
        <f t="shared" ref="F6:F11" si="0">IFERROR(E6/B6*100,"-")</f>
        <v>-</v>
      </c>
      <c r="G6" s="43" t="str">
        <f t="shared" ref="G6:G11" si="1">IFERROR(E6/D6*100,"-")</f>
        <v>-</v>
      </c>
    </row>
    <row r="7" spans="1:7" ht="13.5" customHeight="1" x14ac:dyDescent="0.25">
      <c r="A7" s="24" t="s">
        <v>106</v>
      </c>
      <c r="B7" s="42"/>
      <c r="C7" s="42"/>
      <c r="D7" s="42"/>
      <c r="E7" s="42"/>
      <c r="F7" s="39" t="str">
        <f t="shared" si="0"/>
        <v>-</v>
      </c>
      <c r="G7" s="39" t="str">
        <f t="shared" si="1"/>
        <v>-</v>
      </c>
    </row>
    <row r="8" spans="1:7" ht="25.5" customHeight="1" x14ac:dyDescent="0.25">
      <c r="A8" s="23" t="s">
        <v>103</v>
      </c>
      <c r="B8" s="44">
        <f>B9</f>
        <v>0</v>
      </c>
      <c r="C8" s="44">
        <f>C9</f>
        <v>0</v>
      </c>
      <c r="D8" s="44">
        <f>D9</f>
        <v>0</v>
      </c>
      <c r="E8" s="44">
        <f>E9</f>
        <v>0</v>
      </c>
      <c r="F8" s="43" t="str">
        <f t="shared" si="0"/>
        <v>-</v>
      </c>
      <c r="G8" s="43" t="str">
        <f t="shared" si="1"/>
        <v>-</v>
      </c>
    </row>
    <row r="9" spans="1:7" ht="25.5" customHeight="1" x14ac:dyDescent="0.25">
      <c r="A9" s="24" t="s">
        <v>102</v>
      </c>
      <c r="B9" s="42"/>
      <c r="C9" s="42"/>
      <c r="D9" s="42"/>
      <c r="E9" s="42"/>
      <c r="F9" s="39" t="str">
        <f t="shared" si="0"/>
        <v>-</v>
      </c>
      <c r="G9" s="39" t="str">
        <f t="shared" si="1"/>
        <v>-</v>
      </c>
    </row>
    <row r="10" spans="1:7" ht="25.5" customHeight="1" x14ac:dyDescent="0.25">
      <c r="A10" s="23" t="s">
        <v>159</v>
      </c>
      <c r="B10" s="44">
        <f>B11</f>
        <v>0</v>
      </c>
      <c r="C10" s="44">
        <f>C11</f>
        <v>0</v>
      </c>
      <c r="D10" s="44">
        <f>D11</f>
        <v>0</v>
      </c>
      <c r="E10" s="44">
        <f>E11</f>
        <v>0</v>
      </c>
      <c r="F10" s="43" t="str">
        <f t="shared" si="0"/>
        <v>-</v>
      </c>
      <c r="G10" s="43" t="str">
        <f t="shared" si="1"/>
        <v>-</v>
      </c>
    </row>
    <row r="11" spans="1:7" ht="30" customHeight="1" x14ac:dyDescent="0.25">
      <c r="A11" s="24" t="s">
        <v>158</v>
      </c>
      <c r="B11" s="42"/>
      <c r="C11" s="42"/>
      <c r="D11" s="42"/>
      <c r="E11" s="42"/>
      <c r="F11" s="39" t="str">
        <f t="shared" si="0"/>
        <v>-</v>
      </c>
      <c r="G11" s="39" t="str">
        <f t="shared" si="1"/>
        <v>-</v>
      </c>
    </row>
    <row r="12" spans="1:7" hidden="1" x14ac:dyDescent="0.25">
      <c r="A12" s="24"/>
      <c r="B12" s="41"/>
      <c r="C12" s="41"/>
      <c r="D12" s="41"/>
      <c r="E12" s="41"/>
      <c r="F12" s="39"/>
      <c r="G12" s="39"/>
    </row>
    <row r="13" spans="1:7" ht="20.25" customHeight="1" x14ac:dyDescent="0.25">
      <c r="A13" s="28" t="s">
        <v>145</v>
      </c>
      <c r="B13" s="38">
        <f>B6+B8+B10</f>
        <v>0</v>
      </c>
      <c r="C13" s="38">
        <f>C6+C8+C10</f>
        <v>0</v>
      </c>
      <c r="D13" s="38">
        <f>D6+D8+D10</f>
        <v>0</v>
      </c>
      <c r="E13" s="38">
        <f>E6+E8+E10</f>
        <v>0</v>
      </c>
      <c r="F13" s="37" t="str">
        <f>IFERROR(E13/B13*100,"-")</f>
        <v>-</v>
      </c>
      <c r="G13" s="37" t="str">
        <f>IFERROR(E13/D13*100,"-")</f>
        <v>-</v>
      </c>
    </row>
    <row r="14" spans="1:7" x14ac:dyDescent="0.25">
      <c r="A14" s="10"/>
      <c r="B14" s="48"/>
      <c r="C14" s="48"/>
      <c r="D14" s="48"/>
      <c r="E14" s="48"/>
      <c r="F14" s="47"/>
      <c r="G14" s="47"/>
    </row>
    <row r="15" spans="1:7" x14ac:dyDescent="0.25">
      <c r="A15" s="10"/>
      <c r="B15" s="48"/>
      <c r="C15" s="48"/>
      <c r="D15" s="48"/>
      <c r="E15" s="48"/>
      <c r="F15" s="47"/>
      <c r="G15" s="47"/>
    </row>
    <row r="16" spans="1:7" ht="33" customHeight="1" x14ac:dyDescent="0.25">
      <c r="A16" s="16" t="s">
        <v>157</v>
      </c>
      <c r="B16" s="46"/>
      <c r="C16" s="46"/>
      <c r="D16" s="46"/>
      <c r="E16" s="46"/>
      <c r="F16" s="45"/>
      <c r="G16" s="45"/>
    </row>
    <row r="17" spans="1:7" ht="33.75" customHeight="1" x14ac:dyDescent="0.25">
      <c r="A17" s="23" t="s">
        <v>107</v>
      </c>
      <c r="B17" s="44">
        <f>B18</f>
        <v>0</v>
      </c>
      <c r="C17" s="44">
        <f>C18</f>
        <v>0</v>
      </c>
      <c r="D17" s="44">
        <f>D18</f>
        <v>0</v>
      </c>
      <c r="E17" s="44">
        <f>E18</f>
        <v>0</v>
      </c>
      <c r="F17" s="43" t="str">
        <f>IFERROR(E17/B17*100,"-")</f>
        <v>-</v>
      </c>
      <c r="G17" s="43" t="str">
        <f>IFERROR(E17/D17*100,"-")</f>
        <v>-</v>
      </c>
    </row>
    <row r="18" spans="1:7" ht="26.25" customHeight="1" x14ac:dyDescent="0.25">
      <c r="A18" s="24" t="s">
        <v>106</v>
      </c>
      <c r="B18" s="42"/>
      <c r="C18" s="42"/>
      <c r="D18" s="42"/>
      <c r="E18" s="42"/>
      <c r="F18" s="39" t="str">
        <f>IFERROR(E18/B18*100,"-")</f>
        <v>-</v>
      </c>
      <c r="G18" s="39" t="str">
        <f>IFERROR(E18/D18*100,"-")</f>
        <v>-</v>
      </c>
    </row>
    <row r="19" spans="1:7" ht="29.25" customHeight="1" x14ac:dyDescent="0.25">
      <c r="A19" s="23" t="s">
        <v>103</v>
      </c>
      <c r="B19" s="44">
        <f>B20+B21</f>
        <v>0</v>
      </c>
      <c r="C19" s="44">
        <f>C20+C21</f>
        <v>0</v>
      </c>
      <c r="D19" s="44">
        <f>D20+D21</f>
        <v>0</v>
      </c>
      <c r="E19" s="44">
        <f>E20+E21</f>
        <v>0</v>
      </c>
      <c r="F19" s="43" t="str">
        <f>IFERROR(E19/B19*100,"-")</f>
        <v>-</v>
      </c>
      <c r="G19" s="43" t="str">
        <f>IFERROR(E19/D19*100,"-")</f>
        <v>-</v>
      </c>
    </row>
    <row r="20" spans="1:7" ht="26.25" customHeight="1" x14ac:dyDescent="0.25">
      <c r="A20" s="24" t="s">
        <v>102</v>
      </c>
      <c r="B20" s="42"/>
      <c r="C20" s="42"/>
      <c r="D20" s="42"/>
      <c r="E20" s="42"/>
      <c r="F20" s="39" t="str">
        <f>IFERROR(E20/B20*100,"-")</f>
        <v>-</v>
      </c>
      <c r="G20" s="39" t="str">
        <f>IFERROR(E20/D20*100,"-")</f>
        <v>-</v>
      </c>
    </row>
    <row r="21" spans="1:7" ht="20.25" customHeight="1" x14ac:dyDescent="0.25">
      <c r="A21" s="24" t="s">
        <v>101</v>
      </c>
      <c r="B21" s="42"/>
      <c r="C21" s="42"/>
      <c r="D21" s="42"/>
      <c r="E21" s="42"/>
      <c r="F21" s="39" t="str">
        <f>IFERROR(E21/B21*100,"-")</f>
        <v>-</v>
      </c>
      <c r="G21" s="39" t="str">
        <f>IFERROR(E21/D21*100,"-")</f>
        <v>-</v>
      </c>
    </row>
    <row r="22" spans="1:7" x14ac:dyDescent="0.25">
      <c r="A22" s="24"/>
      <c r="B22" s="41"/>
      <c r="C22" s="41"/>
      <c r="D22" s="41"/>
      <c r="E22" s="41"/>
      <c r="F22" s="40"/>
      <c r="G22" s="39"/>
    </row>
    <row r="23" spans="1:7" ht="17.25" customHeight="1" x14ac:dyDescent="0.25">
      <c r="A23" s="28" t="s">
        <v>153</v>
      </c>
      <c r="B23" s="38">
        <f>B17+B19</f>
        <v>0</v>
      </c>
      <c r="C23" s="38">
        <f>C17+C19</f>
        <v>0</v>
      </c>
      <c r="D23" s="38">
        <f>D17+D19</f>
        <v>0</v>
      </c>
      <c r="E23" s="38">
        <f>E17+E19</f>
        <v>0</v>
      </c>
      <c r="F23" s="37" t="str">
        <f>IFERROR(E23/B23*100,"-")</f>
        <v>-</v>
      </c>
      <c r="G23" s="37" t="str">
        <f>IFERROR(E23/D23*100,"-")</f>
        <v>-</v>
      </c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Q171"/>
  <sheetViews>
    <sheetView showGridLines="0" view="pageBreakPreview" zoomScale="60" zoomScaleNormal="100" workbookViewId="0">
      <selection activeCell="Q33" sqref="Q33"/>
    </sheetView>
  </sheetViews>
  <sheetFormatPr defaultRowHeight="11.25" x14ac:dyDescent="0.15"/>
  <cols>
    <col min="1" max="1" width="71" style="1" customWidth="1"/>
    <col min="2" max="2" width="43.42578125" style="1" customWidth="1"/>
    <col min="3" max="3" width="41.5703125" style="1" customWidth="1"/>
    <col min="4" max="4" width="48.85546875" style="1" customWidth="1"/>
    <col min="5" max="5" width="22.7109375" style="1" customWidth="1"/>
    <col min="6" max="16384" width="9.140625" style="1"/>
  </cols>
  <sheetData>
    <row r="2" spans="1:43" ht="19.5" x14ac:dyDescent="0.3">
      <c r="A2" s="140" t="s">
        <v>176</v>
      </c>
      <c r="B2" s="140"/>
      <c r="C2" s="140"/>
      <c r="D2" s="140"/>
      <c r="E2" s="140"/>
      <c r="F2"/>
      <c r="G2"/>
    </row>
    <row r="3" spans="1:43" ht="19.5" x14ac:dyDescent="0.3">
      <c r="A3" s="69"/>
      <c r="B3" s="69"/>
      <c r="C3" s="69"/>
      <c r="D3" s="69"/>
      <c r="E3" s="70"/>
      <c r="F3"/>
      <c r="G3"/>
    </row>
    <row r="4" spans="1:43" ht="18.75" x14ac:dyDescent="0.3">
      <c r="A4" s="141" t="s">
        <v>177</v>
      </c>
      <c r="B4" s="141"/>
      <c r="C4" s="141"/>
      <c r="D4" s="141"/>
      <c r="E4" s="141"/>
      <c r="F4"/>
      <c r="G4"/>
    </row>
    <row r="5" spans="1:43" ht="15" x14ac:dyDescent="0.25">
      <c r="A5" s="71"/>
      <c r="B5" s="71"/>
      <c r="C5" s="71"/>
      <c r="D5" s="71"/>
      <c r="E5" s="72"/>
      <c r="F5"/>
      <c r="G5"/>
    </row>
    <row r="6" spans="1:43" ht="18.75" x14ac:dyDescent="0.3">
      <c r="A6" s="142" t="s">
        <v>178</v>
      </c>
      <c r="B6" s="142"/>
      <c r="C6" s="142"/>
      <c r="D6" s="142"/>
      <c r="E6" s="142"/>
      <c r="F6"/>
      <c r="G6"/>
    </row>
    <row r="7" spans="1:43" ht="15" x14ac:dyDescent="0.25">
      <c r="A7" s="71"/>
      <c r="B7" s="71"/>
      <c r="C7" s="71"/>
      <c r="D7" s="71"/>
      <c r="E7" s="72"/>
      <c r="F7"/>
      <c r="G7"/>
    </row>
    <row r="8" spans="1:43" ht="18.75" x14ac:dyDescent="0.3">
      <c r="A8" s="138" t="s">
        <v>179</v>
      </c>
      <c r="B8" s="138"/>
      <c r="C8" s="138"/>
      <c r="D8" s="138"/>
      <c r="E8" s="138"/>
      <c r="F8" s="138"/>
      <c r="G8" s="138"/>
    </row>
    <row r="9" spans="1:43" ht="12" thickBot="1" x14ac:dyDescent="0.2"/>
    <row r="10" spans="1:43" s="2" customFormat="1" ht="55.5" customHeight="1" thickBot="1" x14ac:dyDescent="0.2">
      <c r="A10" s="100" t="s">
        <v>0</v>
      </c>
      <c r="B10" s="100" t="s">
        <v>180</v>
      </c>
      <c r="C10" s="100" t="s">
        <v>130</v>
      </c>
      <c r="D10" s="100" t="s">
        <v>181</v>
      </c>
      <c r="E10" s="100" t="s">
        <v>129</v>
      </c>
    </row>
    <row r="11" spans="1:43" s="6" customFormat="1" ht="18" x14ac:dyDescent="0.25">
      <c r="A11" s="127" t="s">
        <v>128</v>
      </c>
      <c r="B11" s="128">
        <v>1629950</v>
      </c>
      <c r="C11" s="128">
        <v>1629950</v>
      </c>
      <c r="D11" s="128">
        <v>1479028.45</v>
      </c>
      <c r="E11" s="129">
        <v>90.74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</row>
    <row r="12" spans="1:43" s="5" customFormat="1" ht="36" x14ac:dyDescent="0.25">
      <c r="A12" s="121" t="s">
        <v>127</v>
      </c>
      <c r="B12" s="122">
        <v>1629950</v>
      </c>
      <c r="C12" s="122">
        <v>1629950</v>
      </c>
      <c r="D12" s="122">
        <v>1479028.45</v>
      </c>
      <c r="E12" s="124">
        <v>90.74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</row>
    <row r="13" spans="1:43" s="3" customFormat="1" ht="36" x14ac:dyDescent="0.25">
      <c r="A13" s="120" t="s">
        <v>126</v>
      </c>
      <c r="B13" s="108">
        <v>1629950</v>
      </c>
      <c r="C13" s="108">
        <v>1629950</v>
      </c>
      <c r="D13" s="108">
        <v>1479028.45</v>
      </c>
      <c r="E13" s="109">
        <v>90.74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</row>
    <row r="14" spans="1:43" s="3" customFormat="1" ht="18" x14ac:dyDescent="0.25">
      <c r="A14" s="114" t="s">
        <v>125</v>
      </c>
      <c r="B14" s="113">
        <v>1629950</v>
      </c>
      <c r="C14" s="113">
        <v>1629950</v>
      </c>
      <c r="D14" s="113">
        <v>1479028.45</v>
      </c>
      <c r="E14" s="115">
        <v>90.74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</row>
    <row r="15" spans="1:43" s="3" customFormat="1" ht="18" x14ac:dyDescent="0.25">
      <c r="A15" s="112" t="s">
        <v>106</v>
      </c>
      <c r="B15" s="113">
        <v>18580</v>
      </c>
      <c r="C15" s="113">
        <v>18580</v>
      </c>
      <c r="D15" s="113">
        <v>18586.009999999998</v>
      </c>
      <c r="E15" s="115">
        <v>100.03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</row>
    <row r="16" spans="1:43" s="3" customFormat="1" ht="18" x14ac:dyDescent="0.25">
      <c r="A16" s="112" t="s">
        <v>104</v>
      </c>
      <c r="B16" s="113">
        <v>1950</v>
      </c>
      <c r="C16" s="113">
        <v>1950</v>
      </c>
      <c r="D16" s="115">
        <v>816.01</v>
      </c>
      <c r="E16" s="115">
        <v>41.85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</row>
    <row r="17" spans="1:43" s="3" customFormat="1" ht="18" x14ac:dyDescent="0.25">
      <c r="A17" s="112" t="s">
        <v>102</v>
      </c>
      <c r="B17" s="113">
        <v>20644</v>
      </c>
      <c r="C17" s="113">
        <v>20644</v>
      </c>
      <c r="D17" s="113">
        <v>15660.44</v>
      </c>
      <c r="E17" s="115">
        <v>75.86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</row>
    <row r="18" spans="1:43" s="3" customFormat="1" ht="18" x14ac:dyDescent="0.25">
      <c r="A18" s="112" t="s">
        <v>101</v>
      </c>
      <c r="B18" s="113">
        <v>91246</v>
      </c>
      <c r="C18" s="113">
        <v>91246</v>
      </c>
      <c r="D18" s="113">
        <v>90462.69</v>
      </c>
      <c r="E18" s="115">
        <v>99.14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</row>
    <row r="19" spans="1:43" s="3" customFormat="1" ht="18" x14ac:dyDescent="0.25">
      <c r="A19" s="112" t="s">
        <v>99</v>
      </c>
      <c r="B19" s="113">
        <v>267000</v>
      </c>
      <c r="C19" s="113">
        <v>267000</v>
      </c>
      <c r="D19" s="114"/>
      <c r="E19" s="114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</row>
    <row r="20" spans="1:43" s="3" customFormat="1" ht="18" x14ac:dyDescent="0.25">
      <c r="A20" s="112" t="s">
        <v>98</v>
      </c>
      <c r="B20" s="113">
        <v>1229030</v>
      </c>
      <c r="C20" s="113">
        <v>1229030</v>
      </c>
      <c r="D20" s="113">
        <v>1353503.3</v>
      </c>
      <c r="E20" s="115">
        <v>110.13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</row>
    <row r="21" spans="1:43" s="3" customFormat="1" ht="18" x14ac:dyDescent="0.25">
      <c r="A21" s="112" t="s">
        <v>96</v>
      </c>
      <c r="B21" s="113">
        <v>1500</v>
      </c>
      <c r="C21" s="113">
        <v>1500</v>
      </c>
      <c r="D21" s="114"/>
      <c r="E21" s="114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</row>
    <row r="22" spans="1:43" s="3" customFormat="1" ht="18" x14ac:dyDescent="0.25">
      <c r="A22" s="120" t="s">
        <v>124</v>
      </c>
      <c r="B22" s="108">
        <v>271000</v>
      </c>
      <c r="C22" s="108">
        <v>271000</v>
      </c>
      <c r="D22" s="109">
        <v>925.86</v>
      </c>
      <c r="E22" s="109">
        <v>0.34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</row>
    <row r="23" spans="1:43" s="4" customFormat="1" ht="18" x14ac:dyDescent="0.25">
      <c r="A23" s="103" t="s">
        <v>123</v>
      </c>
      <c r="B23" s="104">
        <v>271000</v>
      </c>
      <c r="C23" s="104">
        <v>271000</v>
      </c>
      <c r="D23" s="105">
        <v>0</v>
      </c>
      <c r="E23" s="105">
        <v>0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</row>
    <row r="24" spans="1:43" s="3" customFormat="1" ht="18" x14ac:dyDescent="0.25">
      <c r="A24" s="112" t="s">
        <v>106</v>
      </c>
      <c r="B24" s="113">
        <v>3000</v>
      </c>
      <c r="C24" s="113">
        <v>3000</v>
      </c>
      <c r="D24" s="114"/>
      <c r="E24" s="114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</row>
    <row r="25" spans="1:43" s="3" customFormat="1" ht="18" x14ac:dyDescent="0.25">
      <c r="A25" s="130" t="s">
        <v>68</v>
      </c>
      <c r="B25" s="108">
        <v>1000</v>
      </c>
      <c r="C25" s="108">
        <v>1000</v>
      </c>
      <c r="D25" s="109">
        <v>0</v>
      </c>
      <c r="E25" s="109">
        <v>0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</row>
    <row r="26" spans="1:43" s="3" customFormat="1" ht="36" x14ac:dyDescent="0.25">
      <c r="A26" s="130" t="s">
        <v>22</v>
      </c>
      <c r="B26" s="108">
        <v>1000</v>
      </c>
      <c r="C26" s="108">
        <v>1000</v>
      </c>
      <c r="D26" s="109">
        <v>0</v>
      </c>
      <c r="E26" s="109">
        <v>0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</row>
    <row r="27" spans="1:43" s="3" customFormat="1" ht="36" x14ac:dyDescent="0.25">
      <c r="A27" s="130" t="s">
        <v>22</v>
      </c>
      <c r="B27" s="108">
        <v>1000</v>
      </c>
      <c r="C27" s="108">
        <v>1000</v>
      </c>
      <c r="D27" s="109">
        <v>0</v>
      </c>
      <c r="E27" s="109">
        <v>0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</row>
    <row r="28" spans="1:43" s="3" customFormat="1" ht="18" x14ac:dyDescent="0.25">
      <c r="A28" s="112" t="s">
        <v>101</v>
      </c>
      <c r="B28" s="113">
        <v>1000</v>
      </c>
      <c r="C28" s="113">
        <v>1000</v>
      </c>
      <c r="D28" s="114"/>
      <c r="E28" s="114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</row>
    <row r="29" spans="1:43" s="3" customFormat="1" ht="36" x14ac:dyDescent="0.25">
      <c r="A29" s="130" t="s">
        <v>22</v>
      </c>
      <c r="B29" s="108">
        <v>1000</v>
      </c>
      <c r="C29" s="108">
        <v>1000</v>
      </c>
      <c r="D29" s="109">
        <v>0</v>
      </c>
      <c r="E29" s="109">
        <v>0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</row>
    <row r="30" spans="1:43" s="3" customFormat="1" ht="18" x14ac:dyDescent="0.25">
      <c r="A30" s="112" t="s">
        <v>99</v>
      </c>
      <c r="B30" s="113">
        <v>267000</v>
      </c>
      <c r="C30" s="113">
        <v>267000</v>
      </c>
      <c r="D30" s="114"/>
      <c r="E30" s="114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</row>
    <row r="31" spans="1:43" s="3" customFormat="1" ht="18" x14ac:dyDescent="0.25">
      <c r="A31" s="130" t="s">
        <v>68</v>
      </c>
      <c r="B31" s="108">
        <v>2000</v>
      </c>
      <c r="C31" s="108">
        <v>2000</v>
      </c>
      <c r="D31" s="109">
        <v>0</v>
      </c>
      <c r="E31" s="109">
        <v>0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</row>
    <row r="32" spans="1:43" s="3" customFormat="1" ht="36" x14ac:dyDescent="0.25">
      <c r="A32" s="130" t="s">
        <v>22</v>
      </c>
      <c r="B32" s="108">
        <v>265000</v>
      </c>
      <c r="C32" s="108">
        <v>265000</v>
      </c>
      <c r="D32" s="109">
        <v>0</v>
      </c>
      <c r="E32" s="109">
        <v>0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</row>
    <row r="33" spans="1:43" s="4" customFormat="1" ht="18" x14ac:dyDescent="0.25">
      <c r="A33" s="103" t="s">
        <v>122</v>
      </c>
      <c r="B33" s="105">
        <v>0</v>
      </c>
      <c r="C33" s="105">
        <v>0</v>
      </c>
      <c r="D33" s="105">
        <v>925.86</v>
      </c>
      <c r="E33" s="105">
        <v>0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</row>
    <row r="34" spans="1:43" s="3" customFormat="1" ht="18" x14ac:dyDescent="0.25">
      <c r="A34" s="112" t="s">
        <v>106</v>
      </c>
      <c r="B34" s="114"/>
      <c r="C34" s="114"/>
      <c r="D34" s="115">
        <v>925.86</v>
      </c>
      <c r="E34" s="114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</row>
    <row r="35" spans="1:43" s="3" customFormat="1" ht="18" x14ac:dyDescent="0.25">
      <c r="A35" s="130" t="s">
        <v>75</v>
      </c>
      <c r="B35" s="109">
        <v>0</v>
      </c>
      <c r="C35" s="109">
        <v>0</v>
      </c>
      <c r="D35" s="109">
        <v>850.46</v>
      </c>
      <c r="E35" s="109">
        <v>0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</row>
    <row r="36" spans="1:43" s="3" customFormat="1" ht="18" x14ac:dyDescent="0.25">
      <c r="A36" s="131" t="s">
        <v>73</v>
      </c>
      <c r="B36" s="114"/>
      <c r="C36" s="114"/>
      <c r="D36" s="115">
        <v>472.5</v>
      </c>
      <c r="E36" s="114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</row>
    <row r="37" spans="1:43" s="3" customFormat="1" ht="18" x14ac:dyDescent="0.25">
      <c r="A37" s="131" t="s">
        <v>71</v>
      </c>
      <c r="B37" s="114"/>
      <c r="C37" s="114"/>
      <c r="D37" s="115">
        <v>300</v>
      </c>
      <c r="E37" s="114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</row>
    <row r="38" spans="1:43" s="3" customFormat="1" ht="18" x14ac:dyDescent="0.25">
      <c r="A38" s="131" t="s">
        <v>69</v>
      </c>
      <c r="B38" s="114"/>
      <c r="C38" s="114"/>
      <c r="D38" s="115">
        <v>77.959999999999994</v>
      </c>
      <c r="E38" s="114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</row>
    <row r="39" spans="1:43" s="3" customFormat="1" ht="18" x14ac:dyDescent="0.25">
      <c r="A39" s="130" t="s">
        <v>68</v>
      </c>
      <c r="B39" s="109">
        <v>0</v>
      </c>
      <c r="C39" s="109">
        <v>0</v>
      </c>
      <c r="D39" s="109">
        <v>75.400000000000006</v>
      </c>
      <c r="E39" s="109">
        <v>0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</row>
    <row r="40" spans="1:43" s="3" customFormat="1" ht="36" x14ac:dyDescent="0.25">
      <c r="A40" s="131" t="s">
        <v>65</v>
      </c>
      <c r="B40" s="114"/>
      <c r="C40" s="114"/>
      <c r="D40" s="115">
        <v>75.400000000000006</v>
      </c>
      <c r="E40" s="114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</row>
    <row r="41" spans="1:43" s="3" customFormat="1" ht="36" x14ac:dyDescent="0.25">
      <c r="A41" s="120" t="s">
        <v>121</v>
      </c>
      <c r="B41" s="108">
        <v>150084</v>
      </c>
      <c r="C41" s="108">
        <v>150084</v>
      </c>
      <c r="D41" s="108">
        <v>134510.85999999999</v>
      </c>
      <c r="E41" s="109">
        <v>89.62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</row>
    <row r="42" spans="1:43" s="4" customFormat="1" ht="36" x14ac:dyDescent="0.25">
      <c r="A42" s="103" t="s">
        <v>120</v>
      </c>
      <c r="B42" s="104">
        <v>16750</v>
      </c>
      <c r="C42" s="104">
        <v>16750</v>
      </c>
      <c r="D42" s="104">
        <v>14703.3</v>
      </c>
      <c r="E42" s="105">
        <v>87.78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</row>
    <row r="43" spans="1:43" s="3" customFormat="1" ht="18" x14ac:dyDescent="0.25">
      <c r="A43" s="112" t="s">
        <v>106</v>
      </c>
      <c r="B43" s="115">
        <v>100</v>
      </c>
      <c r="C43" s="115">
        <v>100</v>
      </c>
      <c r="D43" s="113">
        <v>1964</v>
      </c>
      <c r="E43" s="113">
        <v>1964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</row>
    <row r="44" spans="1:43" s="3" customFormat="1" ht="18" x14ac:dyDescent="0.25">
      <c r="A44" s="130" t="s">
        <v>75</v>
      </c>
      <c r="B44" s="109">
        <v>100</v>
      </c>
      <c r="C44" s="109">
        <v>100</v>
      </c>
      <c r="D44" s="109">
        <v>100</v>
      </c>
      <c r="E44" s="109">
        <v>100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</row>
    <row r="45" spans="1:43" s="3" customFormat="1" ht="18" x14ac:dyDescent="0.25">
      <c r="A45" s="131" t="s">
        <v>71</v>
      </c>
      <c r="B45" s="114"/>
      <c r="C45" s="114"/>
      <c r="D45" s="115">
        <v>100</v>
      </c>
      <c r="E45" s="114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</row>
    <row r="46" spans="1:43" s="3" customFormat="1" ht="18" x14ac:dyDescent="0.25">
      <c r="A46" s="130" t="s">
        <v>68</v>
      </c>
      <c r="B46" s="109">
        <v>0</v>
      </c>
      <c r="C46" s="109">
        <v>0</v>
      </c>
      <c r="D46" s="108">
        <v>1864</v>
      </c>
      <c r="E46" s="109">
        <v>0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</row>
    <row r="47" spans="1:43" s="3" customFormat="1" ht="18" x14ac:dyDescent="0.25">
      <c r="A47" s="131" t="s">
        <v>56</v>
      </c>
      <c r="B47" s="114"/>
      <c r="C47" s="114"/>
      <c r="D47" s="115">
        <v>150</v>
      </c>
      <c r="E47" s="114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</row>
    <row r="48" spans="1:43" s="3" customFormat="1" ht="18" x14ac:dyDescent="0.25">
      <c r="A48" s="131" t="s">
        <v>50</v>
      </c>
      <c r="B48" s="114"/>
      <c r="C48" s="114"/>
      <c r="D48" s="113">
        <v>1714</v>
      </c>
      <c r="E48" s="114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</row>
    <row r="49" spans="1:43" s="3" customFormat="1" ht="18" x14ac:dyDescent="0.25">
      <c r="A49" s="112" t="s">
        <v>98</v>
      </c>
      <c r="B49" s="113">
        <v>16650</v>
      </c>
      <c r="C49" s="113">
        <v>16650</v>
      </c>
      <c r="D49" s="113">
        <v>12739.3</v>
      </c>
      <c r="E49" s="115">
        <v>76.510000000000005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</row>
    <row r="50" spans="1:43" s="3" customFormat="1" ht="18" x14ac:dyDescent="0.25">
      <c r="A50" s="130" t="s">
        <v>68</v>
      </c>
      <c r="B50" s="108">
        <v>3300</v>
      </c>
      <c r="C50" s="108">
        <v>3300</v>
      </c>
      <c r="D50" s="108">
        <v>1324</v>
      </c>
      <c r="E50" s="109">
        <v>40.119999999999997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</row>
    <row r="51" spans="1:43" s="3" customFormat="1" ht="18" x14ac:dyDescent="0.25">
      <c r="A51" s="131" t="s">
        <v>57</v>
      </c>
      <c r="B51" s="114"/>
      <c r="C51" s="114"/>
      <c r="D51" s="115">
        <v>100</v>
      </c>
      <c r="E51" s="114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</row>
    <row r="52" spans="1:43" s="3" customFormat="1" ht="18" x14ac:dyDescent="0.25">
      <c r="A52" s="131" t="s">
        <v>40</v>
      </c>
      <c r="B52" s="114"/>
      <c r="C52" s="114"/>
      <c r="D52" s="113">
        <v>1224</v>
      </c>
      <c r="E52" s="114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</row>
    <row r="53" spans="1:43" s="3" customFormat="1" ht="36" x14ac:dyDescent="0.25">
      <c r="A53" s="130" t="s">
        <v>36</v>
      </c>
      <c r="B53" s="108">
        <v>9000</v>
      </c>
      <c r="C53" s="108">
        <v>9000</v>
      </c>
      <c r="D53" s="108">
        <v>7935.49</v>
      </c>
      <c r="E53" s="109">
        <v>88.17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</row>
    <row r="54" spans="1:43" s="3" customFormat="1" ht="18" x14ac:dyDescent="0.25">
      <c r="A54" s="131" t="s">
        <v>34</v>
      </c>
      <c r="B54" s="114"/>
      <c r="C54" s="114"/>
      <c r="D54" s="113">
        <v>7935.49</v>
      </c>
      <c r="E54" s="114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</row>
    <row r="55" spans="1:43" s="3" customFormat="1" ht="36" x14ac:dyDescent="0.25">
      <c r="A55" s="130" t="s">
        <v>30</v>
      </c>
      <c r="B55" s="108">
        <v>4350</v>
      </c>
      <c r="C55" s="108">
        <v>4350</v>
      </c>
      <c r="D55" s="108">
        <v>3479.81</v>
      </c>
      <c r="E55" s="109">
        <v>80</v>
      </c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</row>
    <row r="56" spans="1:43" s="3" customFormat="1" ht="18" x14ac:dyDescent="0.25">
      <c r="A56" s="131" t="s">
        <v>23</v>
      </c>
      <c r="B56" s="114"/>
      <c r="C56" s="114"/>
      <c r="D56" s="113">
        <v>3479.81</v>
      </c>
      <c r="E56" s="114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</row>
    <row r="57" spans="1:43" s="4" customFormat="1" ht="18" x14ac:dyDescent="0.25">
      <c r="A57" s="103" t="s">
        <v>119</v>
      </c>
      <c r="B57" s="104">
        <v>41800</v>
      </c>
      <c r="C57" s="104">
        <v>41800</v>
      </c>
      <c r="D57" s="104">
        <v>38507.040000000001</v>
      </c>
      <c r="E57" s="105">
        <v>92.12</v>
      </c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</row>
    <row r="58" spans="1:43" s="3" customFormat="1" ht="18" x14ac:dyDescent="0.25">
      <c r="A58" s="112" t="s">
        <v>102</v>
      </c>
      <c r="B58" s="115">
        <v>800</v>
      </c>
      <c r="C58" s="115">
        <v>800</v>
      </c>
      <c r="D58" s="115">
        <v>128.88999999999999</v>
      </c>
      <c r="E58" s="115">
        <v>16.11</v>
      </c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</row>
    <row r="59" spans="1:43" s="3" customFormat="1" ht="18" x14ac:dyDescent="0.25">
      <c r="A59" s="130" t="s">
        <v>68</v>
      </c>
      <c r="B59" s="109">
        <v>800</v>
      </c>
      <c r="C59" s="109">
        <v>800</v>
      </c>
      <c r="D59" s="109">
        <v>128.88999999999999</v>
      </c>
      <c r="E59" s="109">
        <v>16.11</v>
      </c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</row>
    <row r="60" spans="1:43" s="3" customFormat="1" ht="18" x14ac:dyDescent="0.25">
      <c r="A60" s="131" t="s">
        <v>61</v>
      </c>
      <c r="B60" s="114"/>
      <c r="C60" s="114"/>
      <c r="D60" s="115">
        <v>81.010000000000005</v>
      </c>
      <c r="E60" s="114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</row>
    <row r="61" spans="1:43" s="3" customFormat="1" ht="18" x14ac:dyDescent="0.25">
      <c r="A61" s="131" t="s">
        <v>60</v>
      </c>
      <c r="B61" s="114"/>
      <c r="C61" s="114"/>
      <c r="D61" s="115">
        <v>47.88</v>
      </c>
      <c r="E61" s="114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</row>
    <row r="62" spans="1:43" s="3" customFormat="1" ht="18" x14ac:dyDescent="0.25">
      <c r="A62" s="112" t="s">
        <v>98</v>
      </c>
      <c r="B62" s="113">
        <v>41000</v>
      </c>
      <c r="C62" s="113">
        <v>41000</v>
      </c>
      <c r="D62" s="113">
        <v>38378.15</v>
      </c>
      <c r="E62" s="115">
        <v>93.61</v>
      </c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</row>
    <row r="63" spans="1:43" s="3" customFormat="1" ht="18" x14ac:dyDescent="0.25">
      <c r="A63" s="130" t="s">
        <v>68</v>
      </c>
      <c r="B63" s="108">
        <v>41000</v>
      </c>
      <c r="C63" s="108">
        <v>41000</v>
      </c>
      <c r="D63" s="108">
        <v>38378.15</v>
      </c>
      <c r="E63" s="109">
        <v>93.61</v>
      </c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</row>
    <row r="64" spans="1:43" s="3" customFormat="1" ht="18" x14ac:dyDescent="0.25">
      <c r="A64" s="131" t="s">
        <v>60</v>
      </c>
      <c r="B64" s="114"/>
      <c r="C64" s="114"/>
      <c r="D64" s="113">
        <v>38378.15</v>
      </c>
      <c r="E64" s="114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</row>
    <row r="65" spans="1:43" s="4" customFormat="1" ht="18" x14ac:dyDescent="0.25">
      <c r="A65" s="103" t="s">
        <v>118</v>
      </c>
      <c r="B65" s="104">
        <v>89654</v>
      </c>
      <c r="C65" s="104">
        <v>89654</v>
      </c>
      <c r="D65" s="104">
        <v>79445.52</v>
      </c>
      <c r="E65" s="105">
        <v>88.61</v>
      </c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</row>
    <row r="66" spans="1:43" s="3" customFormat="1" ht="18" x14ac:dyDescent="0.25">
      <c r="A66" s="112" t="s">
        <v>106</v>
      </c>
      <c r="B66" s="113">
        <v>14080</v>
      </c>
      <c r="C66" s="113">
        <v>14080</v>
      </c>
      <c r="D66" s="113">
        <v>14296.15</v>
      </c>
      <c r="E66" s="115">
        <v>101.54</v>
      </c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</row>
    <row r="67" spans="1:43" s="3" customFormat="1" ht="18" x14ac:dyDescent="0.25">
      <c r="A67" s="130" t="s">
        <v>75</v>
      </c>
      <c r="B67" s="108">
        <v>8900</v>
      </c>
      <c r="C67" s="108">
        <v>8900</v>
      </c>
      <c r="D67" s="108">
        <v>8729.2999999999993</v>
      </c>
      <c r="E67" s="109">
        <v>98.08</v>
      </c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</row>
    <row r="68" spans="1:43" s="3" customFormat="1" ht="18" x14ac:dyDescent="0.25">
      <c r="A68" s="131" t="s">
        <v>73</v>
      </c>
      <c r="B68" s="114"/>
      <c r="C68" s="114"/>
      <c r="D68" s="113">
        <v>8059.54</v>
      </c>
      <c r="E68" s="114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</row>
    <row r="69" spans="1:43" s="3" customFormat="1" ht="18" x14ac:dyDescent="0.25">
      <c r="A69" s="131" t="s">
        <v>69</v>
      </c>
      <c r="B69" s="114"/>
      <c r="C69" s="114"/>
      <c r="D69" s="115">
        <v>669.76</v>
      </c>
      <c r="E69" s="114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</row>
    <row r="70" spans="1:43" s="3" customFormat="1" ht="18" x14ac:dyDescent="0.25">
      <c r="A70" s="130" t="s">
        <v>68</v>
      </c>
      <c r="B70" s="108">
        <v>5180</v>
      </c>
      <c r="C70" s="108">
        <v>5180</v>
      </c>
      <c r="D70" s="108">
        <v>5566.85</v>
      </c>
      <c r="E70" s="109">
        <v>107.47</v>
      </c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</row>
    <row r="71" spans="1:43" s="3" customFormat="1" ht="36" x14ac:dyDescent="0.25">
      <c r="A71" s="131" t="s">
        <v>65</v>
      </c>
      <c r="B71" s="114"/>
      <c r="C71" s="114"/>
      <c r="D71" s="115">
        <v>92.77</v>
      </c>
      <c r="E71" s="114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</row>
    <row r="72" spans="1:43" s="3" customFormat="1" ht="18" x14ac:dyDescent="0.25">
      <c r="A72" s="131" t="s">
        <v>61</v>
      </c>
      <c r="B72" s="114"/>
      <c r="C72" s="114"/>
      <c r="D72" s="115">
        <v>258.91000000000003</v>
      </c>
      <c r="E72" s="114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</row>
    <row r="73" spans="1:43" s="3" customFormat="1" ht="18" x14ac:dyDescent="0.25">
      <c r="A73" s="131" t="s">
        <v>60</v>
      </c>
      <c r="B73" s="114"/>
      <c r="C73" s="114"/>
      <c r="D73" s="113">
        <v>4750.72</v>
      </c>
      <c r="E73" s="114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</row>
    <row r="74" spans="1:43" s="3" customFormat="1" ht="18" x14ac:dyDescent="0.25">
      <c r="A74" s="131" t="s">
        <v>59</v>
      </c>
      <c r="B74" s="114"/>
      <c r="C74" s="114"/>
      <c r="D74" s="115">
        <v>464.45</v>
      </c>
      <c r="E74" s="114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</row>
    <row r="75" spans="1:43" s="3" customFormat="1" ht="18" x14ac:dyDescent="0.25">
      <c r="A75" s="112" t="s">
        <v>102</v>
      </c>
      <c r="B75" s="113">
        <v>18674</v>
      </c>
      <c r="C75" s="113">
        <v>18674</v>
      </c>
      <c r="D75" s="113">
        <v>15531.55</v>
      </c>
      <c r="E75" s="115">
        <v>83.17</v>
      </c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</row>
    <row r="76" spans="1:43" s="3" customFormat="1" ht="18" x14ac:dyDescent="0.25">
      <c r="A76" s="130" t="s">
        <v>68</v>
      </c>
      <c r="B76" s="108">
        <v>18674</v>
      </c>
      <c r="C76" s="108">
        <v>18674</v>
      </c>
      <c r="D76" s="108">
        <v>15531.55</v>
      </c>
      <c r="E76" s="109">
        <v>83.17</v>
      </c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</row>
    <row r="77" spans="1:43" s="3" customFormat="1" ht="18" x14ac:dyDescent="0.25">
      <c r="A77" s="131" t="s">
        <v>61</v>
      </c>
      <c r="B77" s="114"/>
      <c r="C77" s="114"/>
      <c r="D77" s="113">
        <v>1616.6</v>
      </c>
      <c r="E77" s="114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</row>
    <row r="78" spans="1:43" s="3" customFormat="1" ht="18" x14ac:dyDescent="0.25">
      <c r="A78" s="131" t="s">
        <v>60</v>
      </c>
      <c r="B78" s="114"/>
      <c r="C78" s="114"/>
      <c r="D78" s="113">
        <v>11752.65</v>
      </c>
      <c r="E78" s="114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</row>
    <row r="79" spans="1:43" s="3" customFormat="1" ht="18" x14ac:dyDescent="0.25">
      <c r="A79" s="131" t="s">
        <v>59</v>
      </c>
      <c r="B79" s="114"/>
      <c r="C79" s="114"/>
      <c r="D79" s="113">
        <v>2162.3000000000002</v>
      </c>
      <c r="E79" s="114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</row>
    <row r="80" spans="1:43" s="3" customFormat="1" ht="18" x14ac:dyDescent="0.25">
      <c r="A80" s="112" t="s">
        <v>98</v>
      </c>
      <c r="B80" s="113">
        <v>56900</v>
      </c>
      <c r="C80" s="113">
        <v>56900</v>
      </c>
      <c r="D80" s="113">
        <v>49617.82</v>
      </c>
      <c r="E80" s="115">
        <v>87.2</v>
      </c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</row>
    <row r="81" spans="1:43" s="3" customFormat="1" ht="18" x14ac:dyDescent="0.25">
      <c r="A81" s="130" t="s">
        <v>75</v>
      </c>
      <c r="B81" s="108">
        <v>55400</v>
      </c>
      <c r="C81" s="108">
        <v>55400</v>
      </c>
      <c r="D81" s="108">
        <v>48265.43</v>
      </c>
      <c r="E81" s="109">
        <v>87.12</v>
      </c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</row>
    <row r="82" spans="1:43" s="3" customFormat="1" ht="18" x14ac:dyDescent="0.25">
      <c r="A82" s="131" t="s">
        <v>73</v>
      </c>
      <c r="B82" s="114"/>
      <c r="C82" s="114"/>
      <c r="D82" s="113">
        <v>43466.84</v>
      </c>
      <c r="E82" s="114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</row>
    <row r="83" spans="1:43" s="3" customFormat="1" ht="18" x14ac:dyDescent="0.25">
      <c r="A83" s="131" t="s">
        <v>71</v>
      </c>
      <c r="B83" s="114"/>
      <c r="C83" s="114"/>
      <c r="D83" s="113">
        <v>1600</v>
      </c>
      <c r="E83" s="114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</row>
    <row r="84" spans="1:43" s="3" customFormat="1" ht="18" x14ac:dyDescent="0.25">
      <c r="A84" s="131" t="s">
        <v>69</v>
      </c>
      <c r="B84" s="114"/>
      <c r="C84" s="114"/>
      <c r="D84" s="113">
        <v>3198.59</v>
      </c>
      <c r="E84" s="114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</row>
    <row r="85" spans="1:43" s="3" customFormat="1" ht="18" x14ac:dyDescent="0.25">
      <c r="A85" s="130" t="s">
        <v>68</v>
      </c>
      <c r="B85" s="108">
        <v>1500</v>
      </c>
      <c r="C85" s="108">
        <v>1500</v>
      </c>
      <c r="D85" s="108">
        <v>1352.39</v>
      </c>
      <c r="E85" s="109">
        <v>90.16</v>
      </c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</row>
    <row r="86" spans="1:43" s="3" customFormat="1" ht="36" x14ac:dyDescent="0.25">
      <c r="A86" s="131" t="s">
        <v>65</v>
      </c>
      <c r="B86" s="114"/>
      <c r="C86" s="114"/>
      <c r="D86" s="113">
        <v>1352.39</v>
      </c>
      <c r="E86" s="114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</row>
    <row r="87" spans="1:43" s="4" customFormat="1" ht="18" x14ac:dyDescent="0.25">
      <c r="A87" s="103" t="s">
        <v>117</v>
      </c>
      <c r="B87" s="104">
        <v>1400</v>
      </c>
      <c r="C87" s="104">
        <v>1400</v>
      </c>
      <c r="D87" s="104">
        <v>1400</v>
      </c>
      <c r="E87" s="105">
        <v>100</v>
      </c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</row>
    <row r="88" spans="1:43" s="3" customFormat="1" ht="18" x14ac:dyDescent="0.25">
      <c r="A88" s="112" t="s">
        <v>106</v>
      </c>
      <c r="B88" s="113">
        <v>1400</v>
      </c>
      <c r="C88" s="113">
        <v>1400</v>
      </c>
      <c r="D88" s="113">
        <v>1400</v>
      </c>
      <c r="E88" s="115">
        <v>100</v>
      </c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</row>
    <row r="89" spans="1:43" s="3" customFormat="1" ht="18" x14ac:dyDescent="0.25">
      <c r="A89" s="130" t="s">
        <v>68</v>
      </c>
      <c r="B89" s="109">
        <v>745</v>
      </c>
      <c r="C89" s="109">
        <v>745</v>
      </c>
      <c r="D89" s="109">
        <v>745.1</v>
      </c>
      <c r="E89" s="109">
        <v>100.01</v>
      </c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</row>
    <row r="90" spans="1:43" s="3" customFormat="1" ht="18" x14ac:dyDescent="0.25">
      <c r="A90" s="131" t="s">
        <v>61</v>
      </c>
      <c r="B90" s="114"/>
      <c r="C90" s="114"/>
      <c r="D90" s="115">
        <v>378.24</v>
      </c>
      <c r="E90" s="114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</row>
    <row r="91" spans="1:43" s="3" customFormat="1" ht="18" x14ac:dyDescent="0.25">
      <c r="A91" s="131" t="s">
        <v>57</v>
      </c>
      <c r="B91" s="114"/>
      <c r="C91" s="114"/>
      <c r="D91" s="115">
        <v>366.86</v>
      </c>
      <c r="E91" s="114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</row>
    <row r="92" spans="1:43" s="3" customFormat="1" ht="36" x14ac:dyDescent="0.25">
      <c r="A92" s="130" t="s">
        <v>30</v>
      </c>
      <c r="B92" s="109">
        <v>655</v>
      </c>
      <c r="C92" s="109">
        <v>655</v>
      </c>
      <c r="D92" s="109">
        <v>654.9</v>
      </c>
      <c r="E92" s="109">
        <v>99.98</v>
      </c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</row>
    <row r="93" spans="1:43" s="3" customFormat="1" ht="18" x14ac:dyDescent="0.25">
      <c r="A93" s="131" t="s">
        <v>28</v>
      </c>
      <c r="B93" s="114"/>
      <c r="C93" s="114"/>
      <c r="D93" s="115">
        <v>282</v>
      </c>
      <c r="E93" s="114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</row>
    <row r="94" spans="1:43" s="3" customFormat="1" ht="18" x14ac:dyDescent="0.25">
      <c r="A94" s="131" t="s">
        <v>23</v>
      </c>
      <c r="B94" s="114"/>
      <c r="C94" s="114"/>
      <c r="D94" s="115">
        <v>372.9</v>
      </c>
      <c r="E94" s="114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</row>
    <row r="95" spans="1:43" s="4" customFormat="1" ht="36" x14ac:dyDescent="0.25">
      <c r="A95" s="103" t="s">
        <v>116</v>
      </c>
      <c r="B95" s="105">
        <v>380</v>
      </c>
      <c r="C95" s="105">
        <v>380</v>
      </c>
      <c r="D95" s="105">
        <v>380</v>
      </c>
      <c r="E95" s="105">
        <v>100</v>
      </c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</row>
    <row r="96" spans="1:43" s="3" customFormat="1" ht="18" x14ac:dyDescent="0.25">
      <c r="A96" s="112" t="s">
        <v>98</v>
      </c>
      <c r="B96" s="115">
        <v>380</v>
      </c>
      <c r="C96" s="115">
        <v>380</v>
      </c>
      <c r="D96" s="115">
        <v>380</v>
      </c>
      <c r="E96" s="115">
        <v>100</v>
      </c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</row>
    <row r="97" spans="1:43" s="3" customFormat="1" ht="18" x14ac:dyDescent="0.25">
      <c r="A97" s="130" t="s">
        <v>33</v>
      </c>
      <c r="B97" s="109">
        <v>380</v>
      </c>
      <c r="C97" s="109">
        <v>380</v>
      </c>
      <c r="D97" s="109">
        <v>380</v>
      </c>
      <c r="E97" s="109">
        <v>100</v>
      </c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</row>
    <row r="98" spans="1:43" s="3" customFormat="1" ht="18" x14ac:dyDescent="0.25">
      <c r="A98" s="131" t="s">
        <v>31</v>
      </c>
      <c r="B98" s="114"/>
      <c r="C98" s="114"/>
      <c r="D98" s="115">
        <v>380</v>
      </c>
      <c r="E98" s="114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</row>
    <row r="99" spans="1:43" s="4" customFormat="1" ht="18" x14ac:dyDescent="0.25">
      <c r="A99" s="103" t="s">
        <v>115</v>
      </c>
      <c r="B99" s="105">
        <v>100</v>
      </c>
      <c r="C99" s="105">
        <v>100</v>
      </c>
      <c r="D99" s="105">
        <v>75</v>
      </c>
      <c r="E99" s="105">
        <v>75</v>
      </c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</row>
    <row r="100" spans="1:43" s="3" customFormat="1" ht="18" x14ac:dyDescent="0.25">
      <c r="A100" s="112" t="s">
        <v>98</v>
      </c>
      <c r="B100" s="115">
        <v>100</v>
      </c>
      <c r="C100" s="115">
        <v>100</v>
      </c>
      <c r="D100" s="115">
        <v>75</v>
      </c>
      <c r="E100" s="115">
        <v>75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</row>
    <row r="101" spans="1:43" s="3" customFormat="1" ht="18" x14ac:dyDescent="0.25">
      <c r="A101" s="130" t="s">
        <v>68</v>
      </c>
      <c r="B101" s="109">
        <v>100</v>
      </c>
      <c r="C101" s="109">
        <v>100</v>
      </c>
      <c r="D101" s="109">
        <v>75</v>
      </c>
      <c r="E101" s="109">
        <v>75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</row>
    <row r="102" spans="1:43" s="3" customFormat="1" ht="18" x14ac:dyDescent="0.25">
      <c r="A102" s="131" t="s">
        <v>60</v>
      </c>
      <c r="B102" s="114"/>
      <c r="C102" s="114"/>
      <c r="D102" s="115">
        <v>75</v>
      </c>
      <c r="E102" s="114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</row>
    <row r="103" spans="1:43" s="3" customFormat="1" ht="36" x14ac:dyDescent="0.25">
      <c r="A103" s="120" t="s">
        <v>114</v>
      </c>
      <c r="B103" s="108">
        <v>1208866</v>
      </c>
      <c r="C103" s="108">
        <v>1208866</v>
      </c>
      <c r="D103" s="108">
        <v>1343591.73</v>
      </c>
      <c r="E103" s="109">
        <v>111.14</v>
      </c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</row>
    <row r="104" spans="1:43" s="4" customFormat="1" ht="36" x14ac:dyDescent="0.25">
      <c r="A104" s="103" t="s">
        <v>113</v>
      </c>
      <c r="B104" s="104">
        <v>1200403</v>
      </c>
      <c r="C104" s="104">
        <v>1200403</v>
      </c>
      <c r="D104" s="104">
        <v>1332563.44</v>
      </c>
      <c r="E104" s="105">
        <v>111.01</v>
      </c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</row>
    <row r="105" spans="1:43" s="3" customFormat="1" ht="18" x14ac:dyDescent="0.25">
      <c r="A105" s="112" t="s">
        <v>104</v>
      </c>
      <c r="B105" s="113">
        <v>1950</v>
      </c>
      <c r="C105" s="113">
        <v>1950</v>
      </c>
      <c r="D105" s="115">
        <v>816.01</v>
      </c>
      <c r="E105" s="115">
        <v>41.85</v>
      </c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</row>
    <row r="106" spans="1:43" s="3" customFormat="1" ht="18" x14ac:dyDescent="0.25">
      <c r="A106" s="130" t="s">
        <v>68</v>
      </c>
      <c r="B106" s="108">
        <v>1950</v>
      </c>
      <c r="C106" s="108">
        <v>1950</v>
      </c>
      <c r="D106" s="109">
        <v>816.01</v>
      </c>
      <c r="E106" s="109">
        <v>41.85</v>
      </c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</row>
    <row r="107" spans="1:43" s="3" customFormat="1" ht="18" x14ac:dyDescent="0.25">
      <c r="A107" s="131" t="s">
        <v>61</v>
      </c>
      <c r="B107" s="114"/>
      <c r="C107" s="114"/>
      <c r="D107" s="115">
        <v>794.88</v>
      </c>
      <c r="E107" s="114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</row>
    <row r="108" spans="1:43" s="3" customFormat="1" ht="18" x14ac:dyDescent="0.25">
      <c r="A108" s="131" t="s">
        <v>60</v>
      </c>
      <c r="B108" s="114"/>
      <c r="C108" s="114"/>
      <c r="D108" s="115">
        <v>20.97</v>
      </c>
      <c r="E108" s="114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</row>
    <row r="109" spans="1:43" s="3" customFormat="1" ht="18" x14ac:dyDescent="0.25">
      <c r="A109" s="131" t="s">
        <v>40</v>
      </c>
      <c r="B109" s="114"/>
      <c r="C109" s="114"/>
      <c r="D109" s="115">
        <v>0.16</v>
      </c>
      <c r="E109" s="114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</row>
    <row r="110" spans="1:43" s="3" customFormat="1" ht="18" x14ac:dyDescent="0.25">
      <c r="A110" s="112" t="s">
        <v>102</v>
      </c>
      <c r="B110" s="113">
        <v>1170</v>
      </c>
      <c r="C110" s="113">
        <v>1170</v>
      </c>
      <c r="D110" s="114"/>
      <c r="E110" s="114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</row>
    <row r="111" spans="1:43" s="3" customFormat="1" ht="18" x14ac:dyDescent="0.25">
      <c r="A111" s="130" t="s">
        <v>68</v>
      </c>
      <c r="B111" s="108">
        <v>1170</v>
      </c>
      <c r="C111" s="108">
        <v>1170</v>
      </c>
      <c r="D111" s="109">
        <v>0</v>
      </c>
      <c r="E111" s="109">
        <v>0</v>
      </c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</row>
    <row r="112" spans="1:43" s="3" customFormat="1" ht="18" x14ac:dyDescent="0.25">
      <c r="A112" s="112" t="s">
        <v>101</v>
      </c>
      <c r="B112" s="113">
        <v>81783</v>
      </c>
      <c r="C112" s="113">
        <v>81783</v>
      </c>
      <c r="D112" s="113">
        <v>79434.399999999994</v>
      </c>
      <c r="E112" s="115">
        <v>97.13</v>
      </c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</row>
    <row r="113" spans="1:43" s="3" customFormat="1" ht="18" x14ac:dyDescent="0.25">
      <c r="A113" s="130" t="s">
        <v>68</v>
      </c>
      <c r="B113" s="108">
        <v>80983</v>
      </c>
      <c r="C113" s="108">
        <v>80983</v>
      </c>
      <c r="D113" s="108">
        <v>78968.570000000007</v>
      </c>
      <c r="E113" s="109">
        <v>97.51</v>
      </c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</row>
    <row r="114" spans="1:43" s="3" customFormat="1" ht="18" x14ac:dyDescent="0.25">
      <c r="A114" s="131" t="s">
        <v>66</v>
      </c>
      <c r="B114" s="114"/>
      <c r="C114" s="114"/>
      <c r="D114" s="113">
        <v>4520.1899999999996</v>
      </c>
      <c r="E114" s="114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</row>
    <row r="115" spans="1:43" s="3" customFormat="1" ht="18" x14ac:dyDescent="0.25">
      <c r="A115" s="131" t="s">
        <v>64</v>
      </c>
      <c r="B115" s="114"/>
      <c r="C115" s="114"/>
      <c r="D115" s="113">
        <v>1439.6</v>
      </c>
      <c r="E115" s="114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</row>
    <row r="116" spans="1:43" s="3" customFormat="1" ht="18" x14ac:dyDescent="0.25">
      <c r="A116" s="131" t="s">
        <v>63</v>
      </c>
      <c r="B116" s="114"/>
      <c r="C116" s="114"/>
      <c r="D116" s="115">
        <v>435</v>
      </c>
      <c r="E116" s="114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</row>
    <row r="117" spans="1:43" s="3" customFormat="1" ht="18" x14ac:dyDescent="0.25">
      <c r="A117" s="131" t="s">
        <v>61</v>
      </c>
      <c r="B117" s="114"/>
      <c r="C117" s="114"/>
      <c r="D117" s="113">
        <v>13757.99</v>
      </c>
      <c r="E117" s="114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</row>
    <row r="118" spans="1:43" s="3" customFormat="1" ht="18" x14ac:dyDescent="0.25">
      <c r="A118" s="131" t="s">
        <v>60</v>
      </c>
      <c r="B118" s="114"/>
      <c r="C118" s="114"/>
      <c r="D118" s="113">
        <v>1054.93</v>
      </c>
      <c r="E118" s="114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</row>
    <row r="119" spans="1:43" s="3" customFormat="1" ht="18" x14ac:dyDescent="0.25">
      <c r="A119" s="131" t="s">
        <v>59</v>
      </c>
      <c r="B119" s="114"/>
      <c r="C119" s="114"/>
      <c r="D119" s="113">
        <v>22306.39</v>
      </c>
      <c r="E119" s="114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</row>
    <row r="120" spans="1:43" s="3" customFormat="1" ht="36" x14ac:dyDescent="0.25">
      <c r="A120" s="131" t="s">
        <v>58</v>
      </c>
      <c r="B120" s="114"/>
      <c r="C120" s="114"/>
      <c r="D120" s="113">
        <v>6134.3</v>
      </c>
      <c r="E120" s="114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</row>
    <row r="121" spans="1:43" s="3" customFormat="1" ht="18" x14ac:dyDescent="0.25">
      <c r="A121" s="131" t="s">
        <v>57</v>
      </c>
      <c r="B121" s="114"/>
      <c r="C121" s="114"/>
      <c r="D121" s="115">
        <v>482.25</v>
      </c>
      <c r="E121" s="114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</row>
    <row r="122" spans="1:43" s="3" customFormat="1" ht="18" x14ac:dyDescent="0.25">
      <c r="A122" s="131" t="s">
        <v>56</v>
      </c>
      <c r="B122" s="114"/>
      <c r="C122" s="114"/>
      <c r="D122" s="115">
        <v>778.92</v>
      </c>
      <c r="E122" s="114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</row>
    <row r="123" spans="1:43" s="3" customFormat="1" ht="18" x14ac:dyDescent="0.25">
      <c r="A123" s="131" t="s">
        <v>54</v>
      </c>
      <c r="B123" s="114"/>
      <c r="C123" s="114"/>
      <c r="D123" s="113">
        <v>1758</v>
      </c>
      <c r="E123" s="114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</row>
    <row r="124" spans="1:43" s="3" customFormat="1" ht="18" x14ac:dyDescent="0.25">
      <c r="A124" s="131" t="s">
        <v>53</v>
      </c>
      <c r="B124" s="114"/>
      <c r="C124" s="114"/>
      <c r="D124" s="113">
        <v>7954.03</v>
      </c>
      <c r="E124" s="114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</row>
    <row r="125" spans="1:43" s="3" customFormat="1" ht="18" x14ac:dyDescent="0.25">
      <c r="A125" s="131" t="s">
        <v>52</v>
      </c>
      <c r="B125" s="114"/>
      <c r="C125" s="114"/>
      <c r="D125" s="115">
        <v>166.25</v>
      </c>
      <c r="E125" s="114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</row>
    <row r="126" spans="1:43" s="3" customFormat="1" ht="18" x14ac:dyDescent="0.25">
      <c r="A126" s="131" t="s">
        <v>51</v>
      </c>
      <c r="B126" s="114"/>
      <c r="C126" s="114"/>
      <c r="D126" s="113">
        <v>3826.96</v>
      </c>
      <c r="E126" s="114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</row>
    <row r="127" spans="1:43" s="3" customFormat="1" ht="18" x14ac:dyDescent="0.25">
      <c r="A127" s="131" t="s">
        <v>50</v>
      </c>
      <c r="B127" s="114"/>
      <c r="C127" s="114"/>
      <c r="D127" s="113">
        <v>1275</v>
      </c>
      <c r="E127" s="114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</row>
    <row r="128" spans="1:43" s="3" customFormat="1" ht="18" x14ac:dyDescent="0.25">
      <c r="A128" s="131" t="s">
        <v>49</v>
      </c>
      <c r="B128" s="114"/>
      <c r="C128" s="114"/>
      <c r="D128" s="113">
        <v>3431.47</v>
      </c>
      <c r="E128" s="114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</row>
    <row r="129" spans="1:43" s="3" customFormat="1" ht="18" x14ac:dyDescent="0.25">
      <c r="A129" s="131" t="s">
        <v>48</v>
      </c>
      <c r="B129" s="114"/>
      <c r="C129" s="114"/>
      <c r="D129" s="113">
        <v>2547.71</v>
      </c>
      <c r="E129" s="114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</row>
    <row r="130" spans="1:43" s="3" customFormat="1" ht="18" x14ac:dyDescent="0.25">
      <c r="A130" s="131" t="s">
        <v>47</v>
      </c>
      <c r="B130" s="114"/>
      <c r="C130" s="114"/>
      <c r="D130" s="115">
        <v>749.5</v>
      </c>
      <c r="E130" s="114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</row>
    <row r="131" spans="1:43" s="3" customFormat="1" ht="18" x14ac:dyDescent="0.25">
      <c r="A131" s="131" t="s">
        <v>46</v>
      </c>
      <c r="B131" s="114"/>
      <c r="C131" s="114"/>
      <c r="D131" s="113">
        <v>4497.21</v>
      </c>
      <c r="E131" s="114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</row>
    <row r="132" spans="1:43" s="3" customFormat="1" ht="18" x14ac:dyDescent="0.25">
      <c r="A132" s="131" t="s">
        <v>44</v>
      </c>
      <c r="B132" s="114"/>
      <c r="C132" s="114"/>
      <c r="D132" s="115">
        <v>721.73</v>
      </c>
      <c r="E132" s="114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</row>
    <row r="133" spans="1:43" s="3" customFormat="1" ht="18" x14ac:dyDescent="0.25">
      <c r="A133" s="131" t="s">
        <v>42</v>
      </c>
      <c r="B133" s="114"/>
      <c r="C133" s="114"/>
      <c r="D133" s="115">
        <v>125</v>
      </c>
      <c r="E133" s="114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</row>
    <row r="134" spans="1:43" s="3" customFormat="1" ht="18" x14ac:dyDescent="0.25">
      <c r="A134" s="131" t="s">
        <v>41</v>
      </c>
      <c r="B134" s="114"/>
      <c r="C134" s="114"/>
      <c r="D134" s="115">
        <v>154.44</v>
      </c>
      <c r="E134" s="114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</row>
    <row r="135" spans="1:43" s="3" customFormat="1" ht="18" x14ac:dyDescent="0.25">
      <c r="A135" s="131" t="s">
        <v>40</v>
      </c>
      <c r="B135" s="114"/>
      <c r="C135" s="114"/>
      <c r="D135" s="115">
        <v>851.7</v>
      </c>
      <c r="E135" s="114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</row>
    <row r="136" spans="1:43" s="3" customFormat="1" ht="18" x14ac:dyDescent="0.25">
      <c r="A136" s="130" t="s">
        <v>39</v>
      </c>
      <c r="B136" s="109">
        <v>800</v>
      </c>
      <c r="C136" s="109">
        <v>800</v>
      </c>
      <c r="D136" s="109">
        <v>465.83</v>
      </c>
      <c r="E136" s="109">
        <v>58.23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</row>
    <row r="137" spans="1:43" s="3" customFormat="1" ht="18" x14ac:dyDescent="0.25">
      <c r="A137" s="131" t="s">
        <v>37</v>
      </c>
      <c r="B137" s="114"/>
      <c r="C137" s="114"/>
      <c r="D137" s="115">
        <v>465.83</v>
      </c>
      <c r="E137" s="114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</row>
    <row r="138" spans="1:43" s="3" customFormat="1" ht="18" x14ac:dyDescent="0.25">
      <c r="A138" s="112" t="s">
        <v>98</v>
      </c>
      <c r="B138" s="113">
        <v>1114000</v>
      </c>
      <c r="C138" s="113">
        <v>1114000</v>
      </c>
      <c r="D138" s="113">
        <v>1252313.03</v>
      </c>
      <c r="E138" s="115">
        <v>112.42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</row>
    <row r="139" spans="1:43" s="3" customFormat="1" ht="18" x14ac:dyDescent="0.25">
      <c r="A139" s="130" t="s">
        <v>75</v>
      </c>
      <c r="B139" s="108">
        <v>1050500</v>
      </c>
      <c r="C139" s="108">
        <v>1050500</v>
      </c>
      <c r="D139" s="108">
        <v>1193817.45</v>
      </c>
      <c r="E139" s="109">
        <v>113.64</v>
      </c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</row>
    <row r="140" spans="1:43" s="3" customFormat="1" ht="18" x14ac:dyDescent="0.25">
      <c r="A140" s="131" t="s">
        <v>73</v>
      </c>
      <c r="B140" s="114"/>
      <c r="C140" s="114"/>
      <c r="D140" s="113">
        <v>989792.44</v>
      </c>
      <c r="E140" s="114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</row>
    <row r="141" spans="1:43" s="3" customFormat="1" ht="18" x14ac:dyDescent="0.25">
      <c r="A141" s="131" t="s">
        <v>71</v>
      </c>
      <c r="B141" s="114"/>
      <c r="C141" s="114"/>
      <c r="D141" s="113">
        <v>40620.92</v>
      </c>
      <c r="E141" s="114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</row>
    <row r="142" spans="1:43" s="3" customFormat="1" ht="18" x14ac:dyDescent="0.25">
      <c r="A142" s="131" t="s">
        <v>69</v>
      </c>
      <c r="B142" s="114"/>
      <c r="C142" s="114"/>
      <c r="D142" s="113">
        <v>163404.09</v>
      </c>
      <c r="E142" s="114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</row>
    <row r="143" spans="1:43" s="3" customFormat="1" ht="18" x14ac:dyDescent="0.25">
      <c r="A143" s="130" t="s">
        <v>68</v>
      </c>
      <c r="B143" s="108">
        <v>63500</v>
      </c>
      <c r="C143" s="108">
        <v>63500</v>
      </c>
      <c r="D143" s="108">
        <v>58495.58</v>
      </c>
      <c r="E143" s="109">
        <v>92.12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</row>
    <row r="144" spans="1:43" s="3" customFormat="1" ht="18" x14ac:dyDescent="0.25">
      <c r="A144" s="131" t="s">
        <v>66</v>
      </c>
      <c r="B144" s="114"/>
      <c r="C144" s="114"/>
      <c r="D144" s="115">
        <v>60</v>
      </c>
      <c r="E144" s="114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</row>
    <row r="145" spans="1:43" s="3" customFormat="1" ht="36" x14ac:dyDescent="0.25">
      <c r="A145" s="131" t="s">
        <v>65</v>
      </c>
      <c r="B145" s="114"/>
      <c r="C145" s="114"/>
      <c r="D145" s="113">
        <v>57271.58</v>
      </c>
      <c r="E145" s="114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</row>
    <row r="146" spans="1:43" s="3" customFormat="1" ht="18" x14ac:dyDescent="0.25">
      <c r="A146" s="131" t="s">
        <v>41</v>
      </c>
      <c r="B146" s="114"/>
      <c r="C146" s="114"/>
      <c r="D146" s="113">
        <v>1164</v>
      </c>
      <c r="E146" s="114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</row>
    <row r="147" spans="1:43" s="3" customFormat="1" ht="18" x14ac:dyDescent="0.25">
      <c r="A147" s="112" t="s">
        <v>96</v>
      </c>
      <c r="B147" s="113">
        <v>1500</v>
      </c>
      <c r="C147" s="113">
        <v>1500</v>
      </c>
      <c r="D147" s="114"/>
      <c r="E147" s="114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</row>
    <row r="148" spans="1:43" s="3" customFormat="1" ht="18" x14ac:dyDescent="0.25">
      <c r="A148" s="130" t="s">
        <v>68</v>
      </c>
      <c r="B148" s="108">
        <v>1500</v>
      </c>
      <c r="C148" s="108">
        <v>1500</v>
      </c>
      <c r="D148" s="109">
        <v>0</v>
      </c>
      <c r="E148" s="109">
        <v>0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</row>
    <row r="149" spans="1:43" s="4" customFormat="1" ht="18" x14ac:dyDescent="0.25">
      <c r="A149" s="103" t="s">
        <v>112</v>
      </c>
      <c r="B149" s="104">
        <v>8463</v>
      </c>
      <c r="C149" s="104">
        <v>8463</v>
      </c>
      <c r="D149" s="104">
        <v>11028.29</v>
      </c>
      <c r="E149" s="105">
        <v>130.31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</row>
    <row r="150" spans="1:43" s="3" customFormat="1" ht="18" x14ac:dyDescent="0.25">
      <c r="A150" s="112" t="s">
        <v>101</v>
      </c>
      <c r="B150" s="113">
        <v>8463</v>
      </c>
      <c r="C150" s="113">
        <v>8463</v>
      </c>
      <c r="D150" s="113">
        <v>11028.29</v>
      </c>
      <c r="E150" s="115">
        <v>130.31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</row>
    <row r="151" spans="1:43" s="3" customFormat="1" ht="36" x14ac:dyDescent="0.25">
      <c r="A151" s="130" t="s">
        <v>30</v>
      </c>
      <c r="B151" s="108">
        <v>2200</v>
      </c>
      <c r="C151" s="108">
        <v>2200</v>
      </c>
      <c r="D151" s="108">
        <v>4965.79</v>
      </c>
      <c r="E151" s="109">
        <v>225.72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</row>
    <row r="152" spans="1:43" s="3" customFormat="1" ht="18" x14ac:dyDescent="0.25">
      <c r="A152" s="131" t="s">
        <v>28</v>
      </c>
      <c r="B152" s="114"/>
      <c r="C152" s="114"/>
      <c r="D152" s="113">
        <v>3771.88</v>
      </c>
      <c r="E152" s="114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</row>
    <row r="153" spans="1:43" s="3" customFormat="1" ht="18" x14ac:dyDescent="0.25">
      <c r="A153" s="131" t="s">
        <v>23</v>
      </c>
      <c r="B153" s="114"/>
      <c r="C153" s="114"/>
      <c r="D153" s="113">
        <v>1193.9100000000001</v>
      </c>
      <c r="E153" s="114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</row>
    <row r="154" spans="1:43" s="3" customFormat="1" ht="36" x14ac:dyDescent="0.25">
      <c r="A154" s="130" t="s">
        <v>22</v>
      </c>
      <c r="B154" s="108">
        <v>6263</v>
      </c>
      <c r="C154" s="108">
        <v>6263</v>
      </c>
      <c r="D154" s="108">
        <v>6062.5</v>
      </c>
      <c r="E154" s="109">
        <v>96.8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</row>
    <row r="155" spans="1:43" s="3" customFormat="1" ht="18" x14ac:dyDescent="0.25">
      <c r="A155" s="131" t="s">
        <v>20</v>
      </c>
      <c r="B155" s="114"/>
      <c r="C155" s="114"/>
      <c r="D155" s="113">
        <v>6062.5</v>
      </c>
      <c r="E155" s="114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</row>
    <row r="157" spans="1:43" ht="18.75" x14ac:dyDescent="0.3">
      <c r="A157" s="141" t="s">
        <v>182</v>
      </c>
      <c r="B157" s="141"/>
      <c r="C157" s="141"/>
      <c r="D157" s="141"/>
      <c r="E157" s="141"/>
    </row>
    <row r="158" spans="1:43" ht="18.75" x14ac:dyDescent="0.3">
      <c r="A158" s="73"/>
      <c r="B158" s="73"/>
      <c r="C158" s="73"/>
      <c r="D158" s="73"/>
      <c r="E158" s="74"/>
    </row>
    <row r="159" spans="1:43" ht="18.75" x14ac:dyDescent="0.3">
      <c r="A159" s="142" t="s">
        <v>185</v>
      </c>
      <c r="B159" s="142"/>
      <c r="C159" s="142"/>
      <c r="D159" s="142"/>
      <c r="E159" s="142"/>
    </row>
    <row r="160" spans="1:43" ht="18.75" x14ac:dyDescent="0.3">
      <c r="A160" s="73"/>
      <c r="B160" s="73"/>
      <c r="C160" s="73"/>
      <c r="D160" s="73"/>
      <c r="E160" s="74"/>
    </row>
    <row r="161" spans="1:5" ht="18.75" x14ac:dyDescent="0.3">
      <c r="A161" s="142"/>
      <c r="B161" s="142"/>
      <c r="C161" s="142"/>
      <c r="D161" s="142"/>
      <c r="E161" s="142"/>
    </row>
    <row r="162" spans="1:5" ht="18.75" x14ac:dyDescent="0.3">
      <c r="A162" s="73"/>
      <c r="B162" s="73"/>
      <c r="C162" s="73"/>
      <c r="D162" s="143" t="s">
        <v>183</v>
      </c>
      <c r="E162" s="143"/>
    </row>
    <row r="163" spans="1:5" ht="18.75" x14ac:dyDescent="0.3">
      <c r="A163" s="73"/>
      <c r="B163" s="73"/>
      <c r="C163" s="73"/>
      <c r="D163" s="144" t="s">
        <v>184</v>
      </c>
      <c r="E163" s="144"/>
    </row>
    <row r="164" spans="1:5" ht="18.75" x14ac:dyDescent="0.3">
      <c r="A164" s="73"/>
      <c r="B164" s="73"/>
      <c r="C164" s="73"/>
      <c r="D164" s="75"/>
      <c r="E164" s="74"/>
    </row>
    <row r="165" spans="1:5" ht="18.75" x14ac:dyDescent="0.3">
      <c r="A165" s="73"/>
      <c r="B165" s="73"/>
      <c r="C165" s="73"/>
      <c r="D165" s="76"/>
      <c r="E165" s="74"/>
    </row>
    <row r="166" spans="1:5" ht="18.75" x14ac:dyDescent="0.3">
      <c r="A166" s="73"/>
      <c r="B166" s="73"/>
      <c r="C166" s="73"/>
      <c r="D166" s="73"/>
      <c r="E166" s="74"/>
    </row>
    <row r="167" spans="1:5" ht="18.75" x14ac:dyDescent="0.3">
      <c r="A167" s="73"/>
      <c r="B167" s="73"/>
      <c r="C167" s="73"/>
      <c r="D167" s="73"/>
      <c r="E167" s="74"/>
    </row>
    <row r="168" spans="1:5" ht="18.75" x14ac:dyDescent="0.3">
      <c r="A168" s="145" t="s">
        <v>186</v>
      </c>
      <c r="B168" s="145"/>
      <c r="C168" s="145"/>
      <c r="D168" s="145"/>
      <c r="E168" s="145"/>
    </row>
    <row r="169" spans="1:5" ht="18.75" x14ac:dyDescent="0.3">
      <c r="A169" s="145" t="s">
        <v>187</v>
      </c>
      <c r="B169" s="145"/>
      <c r="C169" s="145"/>
      <c r="D169" s="145"/>
      <c r="E169" s="145"/>
    </row>
    <row r="170" spans="1:5" ht="18.75" x14ac:dyDescent="0.3">
      <c r="A170" s="145" t="s">
        <v>188</v>
      </c>
      <c r="B170" s="145"/>
      <c r="C170" s="145"/>
      <c r="D170" s="145"/>
      <c r="E170" s="145"/>
    </row>
    <row r="171" spans="1:5" ht="15" x14ac:dyDescent="0.25">
      <c r="A171" s="71"/>
      <c r="B171" s="71"/>
      <c r="C171" s="71"/>
      <c r="D171" s="71"/>
      <c r="E171" s="72"/>
    </row>
  </sheetData>
  <mergeCells count="12">
    <mergeCell ref="A170:E170"/>
    <mergeCell ref="A2:E2"/>
    <mergeCell ref="A4:E4"/>
    <mergeCell ref="A6:E6"/>
    <mergeCell ref="A8:G8"/>
    <mergeCell ref="A157:E157"/>
    <mergeCell ref="A159:E159"/>
    <mergeCell ref="A161:E161"/>
    <mergeCell ref="D162:E162"/>
    <mergeCell ref="D163:E163"/>
    <mergeCell ref="A168:E168"/>
    <mergeCell ref="A169:E169"/>
  </mergeCells>
  <pageMargins left="0.74803149606299213" right="0.74803149606299213" top="0.98425196850393704" bottom="0.98425196850393704" header="0.51181102362204722" footer="0.51181102362204722"/>
  <pageSetup paperSize="9" scale="49" orientation="landscape" r:id="rId1"/>
  <rowBreaks count="2" manualBreakCount="2">
    <brk id="91" max="5" man="1"/>
    <brk id="12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Tablica 1-P i R</vt:lpstr>
      <vt:lpstr>Tablica 2 - P i R</vt:lpstr>
      <vt:lpstr>Tablica 3 - R</vt:lpstr>
      <vt:lpstr>Tablica 4 - Rač fin</vt:lpstr>
      <vt:lpstr>Tablica 5 - Rač fin </vt:lpstr>
      <vt:lpstr>Tablica 6 - Posebni dio </vt:lpstr>
      <vt:lpstr>'Tablica 6 - Posebni dio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Vesna_Herceg</cp:lastModifiedBy>
  <cp:lastPrinted>2026-03-17T10:52:16Z</cp:lastPrinted>
  <dcterms:created xsi:type="dcterms:W3CDTF">2026-03-17T10:05:08Z</dcterms:created>
  <dcterms:modified xsi:type="dcterms:W3CDTF">2026-03-25T08:45:04Z</dcterms:modified>
</cp:coreProperties>
</file>